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Rocio Rivera\Downloads\"/>
    </mc:Choice>
  </mc:AlternateContent>
  <xr:revisionPtr revIDLastSave="0" documentId="13_ncr:1_{53E7AC15-5C51-4204-85D7-6100294EB915}" xr6:coauthVersionLast="47" xr6:coauthVersionMax="47" xr10:uidLastSave="{00000000-0000-0000-0000-000000000000}"/>
  <workbookProtection workbookAlgorithmName="SHA-512" workbookHashValue="q666TbEsdGrsp2UY9wEeyku5nIM+l6hVIW/RM2RLR6UQB6hqeC8CzVerdMqS+noj/OTSGcRFJyw1XnpsMhe4JQ==" workbookSaltValue="IQxJnVLNFBnRr3m6qNWypA==" workbookSpinCount="100000" lockStructure="1"/>
  <bookViews>
    <workbookView xWindow="-120" yWindow="-120" windowWidth="20730" windowHeight="11160" xr2:uid="{00000000-000D-0000-FFFF-FFFF00000000}"/>
  </bookViews>
  <sheets>
    <sheet name="MATRIZ IPER" sheetId="1" r:id="rId1"/>
    <sheet name="IMPORTANTE" sheetId="2" r:id="rId2"/>
    <sheet name="DOCUMENTOS GRATUTITOS" sheetId="3" r:id="rId3"/>
  </sheets>
  <externalReferences>
    <externalReference r:id="rId4"/>
    <externalReference r:id="rId5"/>
    <externalReference r:id="rId6"/>
  </externalReferences>
  <definedNames>
    <definedName name="_xlnm._FilterDatabase" localSheetId="0" hidden="1">'MATRIZ IPER'!$A$7:$R$17</definedName>
    <definedName name="_xlnm.Print_Area" localSheetId="0">'MATRIZ IPER'!$A$4:$AC$17</definedName>
    <definedName name="base">'[1]base de datos'!$A$2:$C$4</definedName>
    <definedName name="CONSECUENCIAS">'[2]Lista de Ftes riesgo'!$G$6:$G$18</definedName>
    <definedName name="exposicion">#REF!</definedName>
    <definedName name="exposicion2">#REF!</definedName>
    <definedName name="FUENTES">'[2]Lista de Ftes riesgo'!$B$3:$B$72</definedName>
    <definedName name="Gema">[3]Datos!$P$3:$P$6</definedName>
    <definedName name="Paraprob">[3]Datos!$C$3:$C$4</definedName>
    <definedName name="personas">[3]Datos!$F$3:$F$6</definedName>
    <definedName name="probabilidad">#REF!</definedName>
    <definedName name="ropa">'MATRIZ IPER'!#REF!</definedName>
    <definedName name="ScoreArea1">#REF!</definedName>
    <definedName name="_xlnm.Print_Titles" localSheetId="0">'MATRIZ IPER'!$4:$8</definedName>
    <definedName name="veces">[3]Datos!$G$3:$G$5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O9" i="1"/>
  <c r="Q9" i="1"/>
  <c r="R9" i="1"/>
  <c r="G10" i="1"/>
  <c r="H10" i="1"/>
  <c r="I10" i="1"/>
  <c r="O10" i="1"/>
  <c r="Q10" i="1" s="1"/>
  <c r="R10" i="1" s="1"/>
  <c r="G11" i="1"/>
  <c r="H11" i="1"/>
  <c r="I11" i="1"/>
  <c r="O11" i="1"/>
  <c r="Q11" i="1"/>
  <c r="R11" i="1"/>
  <c r="G12" i="1"/>
  <c r="H12" i="1"/>
  <c r="I12" i="1"/>
  <c r="O12" i="1"/>
  <c r="Q12" i="1" s="1"/>
  <c r="R12" i="1" s="1"/>
  <c r="G13" i="1"/>
  <c r="H13" i="1"/>
  <c r="I13" i="1"/>
  <c r="O13" i="1"/>
  <c r="Q13" i="1"/>
  <c r="R13" i="1"/>
  <c r="G14" i="1"/>
  <c r="H14" i="1"/>
  <c r="I14" i="1"/>
  <c r="O14" i="1"/>
  <c r="Q14" i="1" s="1"/>
  <c r="R14" i="1" s="1"/>
  <c r="G15" i="1"/>
  <c r="H15" i="1"/>
  <c r="I15" i="1"/>
  <c r="O15" i="1"/>
  <c r="Q15" i="1"/>
  <c r="R15" i="1"/>
  <c r="G16" i="1"/>
  <c r="H16" i="1"/>
  <c r="I16" i="1"/>
  <c r="O16" i="1"/>
  <c r="Q16" i="1" s="1"/>
  <c r="R16" i="1" s="1"/>
  <c r="G17" i="1"/>
  <c r="H17" i="1"/>
  <c r="I17" i="1"/>
  <c r="O17" i="1"/>
  <c r="Q17" i="1"/>
  <c r="R17" i="1"/>
</calcChain>
</file>

<file path=xl/sharedStrings.xml><?xml version="1.0" encoding="utf-8"?>
<sst xmlns="http://schemas.openxmlformats.org/spreadsheetml/2006/main" count="115" uniqueCount="78">
  <si>
    <t>It</t>
  </si>
  <si>
    <t>CONSECUENCIA</t>
  </si>
  <si>
    <t>PELIGROS</t>
  </si>
  <si>
    <t>RIESGOS</t>
  </si>
  <si>
    <t>PUESTO DE TRABAJO</t>
  </si>
  <si>
    <t>ACTIVIDAD</t>
  </si>
  <si>
    <t>TAREA</t>
  </si>
  <si>
    <t>REQUISITO LEGAL</t>
  </si>
  <si>
    <t>PROBABILIDAD (P)</t>
  </si>
  <si>
    <t>INDICE DE PROBABILIDAD (A+B+C+D)</t>
  </si>
  <si>
    <t>INDICE DE SEVERIDAD (S)</t>
  </si>
  <si>
    <t>RIESGO</t>
  </si>
  <si>
    <t>NIVEL DEL RIESGO</t>
  </si>
  <si>
    <t>Indice de personas expuestas (A)</t>
  </si>
  <si>
    <t>Indice de procedimientos existentes  (B)</t>
  </si>
  <si>
    <t>Indice de capacitación            (C)</t>
  </si>
  <si>
    <t>Indice de exposición al riesgo  (D)</t>
  </si>
  <si>
    <t>PXS</t>
  </si>
  <si>
    <t>MEDIDAS DE CONTROL SUGERIDAS</t>
  </si>
  <si>
    <t xml:space="preserve">Eliminación </t>
  </si>
  <si>
    <t>Sustitución</t>
  </si>
  <si>
    <t>Controles
de 
ingeniería</t>
  </si>
  <si>
    <t>Señalización / advertencias o controles administrativos</t>
  </si>
  <si>
    <t>Equipo de protección personal</t>
  </si>
  <si>
    <t>Código 
(Según Anexo "1" GGT-PA-PDR-002)</t>
  </si>
  <si>
    <t>PROBABILIDAD DE OCURRENCIA</t>
  </si>
  <si>
    <t>Mantenimiento de estructuras metalicas</t>
  </si>
  <si>
    <t>Reparacion y elaboracion de estructuras metalicas</t>
  </si>
  <si>
    <t>----</t>
  </si>
  <si>
    <t xml:space="preserve">Capacitacion y simulacros de evacuación en casos de siniestro (sismo, incendio, etc.) </t>
  </si>
  <si>
    <t xml:space="preserve"> Matenimiento de infraestructura</t>
  </si>
  <si>
    <t>Plan de mantenimiento de infraestructura</t>
  </si>
  <si>
    <t xml:space="preserve">Plan de inspeccion de talleres y almacenes </t>
  </si>
  <si>
    <t>Sistemas anticaida de objetos</t>
  </si>
  <si>
    <t>Mantenimiento de infraestructura</t>
  </si>
  <si>
    <t>Plan de inspeccion y mantenimiento de infraestructura</t>
  </si>
  <si>
    <t xml:space="preserve">Plan de inspeccion de libre acceso por vias de evacuacion / Capacitacion de evacuacion en caso de siniestro </t>
  </si>
  <si>
    <t>Mantenimiento de luminarias</t>
  </si>
  <si>
    <t>Plan de inspeccion y mantenimiento de luminarias</t>
  </si>
  <si>
    <t xml:space="preserve">Señalizacion de pisos con desnivel  </t>
  </si>
  <si>
    <t>Rotacion de personal</t>
  </si>
  <si>
    <t>Guantes , zapatos dielectricos</t>
  </si>
  <si>
    <t>Mantenimiento de maquinarias y equipos electricos</t>
  </si>
  <si>
    <t>Plan de inspeccion y mantenimiento de equipos y maquinarias / Capacitacion en el uso de Equipos de proteccion personal / Procedimiento de trabajo seguro y capacitacion en el uso de maquinarias y equipos electricos</t>
  </si>
  <si>
    <t xml:space="preserve">Norma G. 050, de Seguridad durante la construcción. </t>
  </si>
  <si>
    <t xml:space="preserve">General realizadas en el taller </t>
  </si>
  <si>
    <t>ENTIDAD</t>
  </si>
  <si>
    <t>DIRECCION</t>
  </si>
  <si>
    <t>FECHA:</t>
  </si>
  <si>
    <t>RESPONSABLE</t>
  </si>
  <si>
    <t>MATRIZ  DE IDENTIFICACIÓN DE PELIGROS, EVALUACION Y CONTROL DE RIESGOS</t>
  </si>
  <si>
    <t>CÓDIGO:</t>
  </si>
  <si>
    <t>SET-SST-127</t>
  </si>
  <si>
    <t>PAGINA:</t>
  </si>
  <si>
    <t>1 DE 1</t>
  </si>
  <si>
    <t xml:space="preserve">CONTRATISTAS GENERALES </t>
  </si>
  <si>
    <t>AV. TRUJILLO 987</t>
  </si>
  <si>
    <t>¿ TE GUSTA NUESTRO CONTENIDO?</t>
  </si>
  <si>
    <t xml:space="preserve">SIGUE LOS SIGUIENTES PASOS PARA OBTENER UN PACK GRATUITO DE DOCUMENTOS EDITABLES </t>
  </si>
  <si>
    <t>1. VISITA NUESTRA PAGINA DE FACEBOOK Y DAS CLICK EN OPINIONES</t>
  </si>
  <si>
    <t>2. TE SALDRA UNA PANTALLA COMO ESTA, LE DAS CLICK EN "SI"</t>
  </si>
  <si>
    <t>3. ESCRIBES UN MENSAJE COMENTANDO  SOBRE EL CONTENIDO QUE COMPARTIMOS Y LUEGO CLICK EN PUBLICAR.</t>
  </si>
  <si>
    <t>4. NOS ESCRIBES A NUESTRO WHATSAPP CON LA CAPTURA DE PANTALLA Y LISTO, TE ENVIAREMOS EL SIGUIENTE PACK DE DOCUMENTOS EDITABLES</t>
  </si>
  <si>
    <t>WHATSAPP</t>
  </si>
  <si>
    <t xml:space="preserve">DOCUMENTOS EDITABLES </t>
  </si>
  <si>
    <t>PACK LEY 29783</t>
  </si>
  <si>
    <t>PACK ISO 14001</t>
  </si>
  <si>
    <t>PACK ISO 9001</t>
  </si>
  <si>
    <t>PACK ISO 45001</t>
  </si>
  <si>
    <t>CONTACTO</t>
  </si>
  <si>
    <t>Instagram</t>
  </si>
  <si>
    <t>Grupo facebook</t>
  </si>
  <si>
    <t>Youtube</t>
  </si>
  <si>
    <t>Facebook</t>
  </si>
  <si>
    <t>Grupo Whastapp</t>
  </si>
  <si>
    <t>Whastapp</t>
  </si>
  <si>
    <t xml:space="preserve">Pagina Web </t>
  </si>
  <si>
    <t>RECUERDA QUE EL FORMATO ES SOLO UNA GUIA, TIENES QUE ADECUARLO SEGÚN LOS REQUERIMIENTOS DE TU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</si>
</sst>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b/>
      <sz val="8"/>
      <color theme="0"/>
      <name val="Arial"/>
      <family val="2"/>
    </font>
    <font>
      <b/>
      <sz val="24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0"/>
      <color theme="10"/>
      <name val="Arial"/>
      <family val="2"/>
    </font>
    <font>
      <b/>
      <sz val="28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rgb="FF3F3F3F"/>
      </bottom>
      <diagonal/>
    </border>
    <border>
      <left/>
      <right/>
      <top/>
      <bottom style="double">
        <color rgb="FF3F3F3F"/>
      </bottom>
      <diagonal/>
    </border>
    <border>
      <left/>
      <right style="thin">
        <color indexed="64"/>
      </right>
      <top/>
      <bottom style="double">
        <color rgb="FF3F3F3F"/>
      </bottom>
      <diagonal/>
    </border>
  </borders>
  <cellStyleXfs count="4">
    <xf numFmtId="0" fontId="0" fillId="0" borderId="1"/>
    <xf numFmtId="0" fontId="2" fillId="0" borderId="0"/>
    <xf numFmtId="0" fontId="9" fillId="0" borderId="1" applyNumberFormat="0" applyFill="0" applyBorder="0" applyAlignment="0" applyProtection="0"/>
    <xf numFmtId="0" fontId="2" fillId="0" borderId="0"/>
  </cellStyleXfs>
  <cellXfs count="87">
    <xf numFmtId="0" fontId="0" fillId="0" borderId="0" xfId="0" applyBorder="1"/>
    <xf numFmtId="0" fontId="2" fillId="2" borderId="1" xfId="0" applyFont="1" applyFill="1" applyAlignment="1">
      <alignment horizontal="center" vertical="center" wrapText="1"/>
    </xf>
    <xf numFmtId="0" fontId="2" fillId="0" borderId="1" xfId="0" applyFont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1" xfId="0" quotePrefix="1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6" xfId="0" quotePrefix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3" borderId="4" xfId="0" quotePrefix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7" xfId="0" quotePrefix="1" applyFont="1" applyFill="1" applyBorder="1" applyAlignment="1">
      <alignment horizontal="center" vertical="center" wrapText="1"/>
    </xf>
    <xf numFmtId="0" fontId="2" fillId="2" borderId="8" xfId="0" quotePrefix="1" applyFont="1" applyFill="1" applyBorder="1" applyAlignment="1">
      <alignment horizontal="center" vertical="center" wrapText="1"/>
    </xf>
    <xf numFmtId="0" fontId="2" fillId="2" borderId="9" xfId="0" quotePrefix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Alignment="1">
      <alignment horizontal="center" vertical="center" wrapText="1"/>
    </xf>
    <xf numFmtId="0" fontId="6" fillId="4" borderId="1" xfId="0" applyFont="1" applyFill="1" applyAlignment="1">
      <alignment vertical="center"/>
    </xf>
    <xf numFmtId="0" fontId="6" fillId="4" borderId="1" xfId="0" applyFont="1" applyFill="1" applyAlignment="1">
      <alignment horizontal="center" vertical="center" wrapText="1"/>
    </xf>
    <xf numFmtId="0" fontId="6" fillId="4" borderId="1" xfId="0" applyFont="1" applyFill="1" applyAlignment="1">
      <alignment vertical="center" wrapText="1"/>
    </xf>
    <xf numFmtId="14" fontId="6" fillId="4" borderId="1" xfId="0" applyNumberFormat="1" applyFont="1" applyFill="1" applyAlignment="1">
      <alignment horizontal="center" vertical="center" wrapText="1"/>
    </xf>
    <xf numFmtId="0" fontId="8" fillId="5" borderId="1" xfId="0" applyFont="1" applyFill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1" xfId="0" applyFont="1" applyFill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textRotation="90" wrapText="1"/>
    </xf>
    <xf numFmtId="0" fontId="8" fillId="5" borderId="1" xfId="0" applyFont="1" applyFill="1" applyAlignment="1">
      <alignment horizontal="center" vertical="center" textRotation="90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0" borderId="0" xfId="3"/>
    <xf numFmtId="0" fontId="17" fillId="0" borderId="0" xfId="3" applyFont="1" applyAlignment="1">
      <alignment horizontal="center" vertical="center"/>
    </xf>
    <xf numFmtId="0" fontId="18" fillId="0" borderId="0" xfId="2" applyFont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0" fillId="3" borderId="1" xfId="0" applyFill="1" applyAlignment="1">
      <alignment horizontal="center"/>
    </xf>
    <xf numFmtId="0" fontId="7" fillId="4" borderId="18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2" fillId="0" borderId="1" xfId="0" applyFont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" xfId="0" applyFont="1" applyFill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5" borderId="1" xfId="0" applyFont="1" applyFill="1" applyAlignment="1">
      <alignment horizontal="center" vertical="center"/>
    </xf>
    <xf numFmtId="0" fontId="8" fillId="5" borderId="1" xfId="0" applyFont="1" applyFill="1" applyAlignment="1">
      <alignment horizontal="center" vertical="center" textRotation="90" wrapText="1"/>
    </xf>
    <xf numFmtId="0" fontId="8" fillId="5" borderId="1" xfId="0" applyFont="1" applyFill="1" applyAlignment="1">
      <alignment horizontal="center" vertical="center" textRotation="90"/>
    </xf>
    <xf numFmtId="0" fontId="15" fillId="8" borderId="0" xfId="0" applyFont="1" applyFill="1" applyBorder="1" applyAlignment="1">
      <alignment horizontal="center"/>
    </xf>
    <xf numFmtId="0" fontId="16" fillId="9" borderId="0" xfId="2" applyFont="1" applyFill="1" applyBorder="1" applyAlignment="1">
      <alignment horizontal="center"/>
    </xf>
    <xf numFmtId="0" fontId="16" fillId="10" borderId="0" xfId="2" applyFont="1" applyFill="1" applyBorder="1" applyAlignment="1">
      <alignment horizontal="center"/>
    </xf>
    <xf numFmtId="0" fontId="16" fillId="7" borderId="0" xfId="2" applyFont="1" applyFill="1" applyBorder="1" applyAlignment="1">
      <alignment horizontal="center"/>
    </xf>
    <xf numFmtId="0" fontId="16" fillId="11" borderId="0" xfId="2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4" fillId="7" borderId="0" xfId="2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</cellXfs>
  <cellStyles count="4">
    <cellStyle name="Hipervínculo" xfId="2" builtinId="8"/>
    <cellStyle name="Normal" xfId="0" builtinId="0"/>
    <cellStyle name="Normal 2" xfId="1" xr:uid="{00000000-0005-0000-0000-000001000000}"/>
    <cellStyle name="Normal 3 2" xfId="3" xr:uid="{351BCFAC-A1F1-46D5-8FF3-C6768F122DF9}"/>
  </cellStyles>
  <dxfs count="7"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200068</xdr:colOff>
      <xdr:row>0</xdr:row>
      <xdr:rowOff>1</xdr:rowOff>
    </xdr:from>
    <xdr:to>
      <xdr:col>0</xdr:col>
      <xdr:colOff>623019</xdr:colOff>
      <xdr:row>3</xdr:row>
      <xdr:rowOff>65512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A56397-238D-4DE8-86F1-CC8049EC4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68" y="1"/>
          <a:ext cx="422951" cy="544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749300</xdr:colOff>
      <xdr:row>55</xdr:row>
      <xdr:rowOff>86122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AFAC96-1B95-45F5-BE17-5A0CE6867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7772400" cy="94945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15</xdr:row>
      <xdr:rowOff>6366</xdr:rowOff>
    </xdr:from>
    <xdr:to>
      <xdr:col>13</xdr:col>
      <xdr:colOff>170220</xdr:colOff>
      <xdr:row>53</xdr:row>
      <xdr:rowOff>81635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095F972-6766-4751-B7C3-14A753EB8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7375" y="2768616"/>
          <a:ext cx="8218845" cy="6107769"/>
        </a:xfrm>
        <a:prstGeom prst="rect">
          <a:avLst/>
        </a:prstGeom>
      </xdr:spPr>
    </xdr:pic>
    <xdr:clientData/>
  </xdr:twoCellAnchor>
  <xdr:twoCellAnchor editAs="oneCell">
    <xdr:from>
      <xdr:col>13</xdr:col>
      <xdr:colOff>444500</xdr:colOff>
      <xdr:row>15</xdr:row>
      <xdr:rowOff>15875</xdr:rowOff>
    </xdr:from>
    <xdr:to>
      <xdr:col>24</xdr:col>
      <xdr:colOff>412750</xdr:colOff>
      <xdr:row>53</xdr:row>
      <xdr:rowOff>115898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8F9F4C8-60B9-41A5-BDE0-77A8372B3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0500" y="2778125"/>
          <a:ext cx="8350250" cy="6132523"/>
        </a:xfrm>
        <a:prstGeom prst="rect">
          <a:avLst/>
        </a:prstGeom>
      </xdr:spPr>
    </xdr:pic>
    <xdr:clientData/>
  </xdr:twoCellAnchor>
  <xdr:twoCellAnchor editAs="oneCell">
    <xdr:from>
      <xdr:col>25</xdr:col>
      <xdr:colOff>1</xdr:colOff>
      <xdr:row>14</xdr:row>
      <xdr:rowOff>174626</xdr:rowOff>
    </xdr:from>
    <xdr:to>
      <xdr:col>34</xdr:col>
      <xdr:colOff>730251</xdr:colOff>
      <xdr:row>53</xdr:row>
      <xdr:rowOff>92980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B30051E-1D6F-4CA6-BAE2-5A7494F58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01" y="2752726"/>
          <a:ext cx="7804150" cy="6128654"/>
        </a:xfrm>
        <a:prstGeom prst="rect">
          <a:avLst/>
        </a:prstGeom>
      </xdr:spPr>
    </xdr:pic>
    <xdr:clientData/>
  </xdr:twoCellAnchor>
  <xdr:twoCellAnchor>
    <xdr:from>
      <xdr:col>4</xdr:col>
      <xdr:colOff>255480</xdr:colOff>
      <xdr:row>31</xdr:row>
      <xdr:rowOff>100226</xdr:rowOff>
    </xdr:from>
    <xdr:to>
      <xdr:col>6</xdr:col>
      <xdr:colOff>134930</xdr:colOff>
      <xdr:row>34</xdr:row>
      <xdr:rowOff>7703</xdr:rowOff>
    </xdr:to>
    <xdr:sp macro="" textlink="">
      <xdr:nvSpPr>
        <xdr:cNvPr id="11" name="Flecha: hacia arriba 10">
          <a:extLst>
            <a:ext uri="{FF2B5EF4-FFF2-40B4-BE49-F238E27FC236}">
              <a16:creationId xmlns:a16="http://schemas.microsoft.com/office/drawing/2014/main" id="{3C9F46EC-0603-4B0C-AA5C-E3BE779DB32B}"/>
            </a:ext>
          </a:extLst>
        </xdr:cNvPr>
        <xdr:cNvSpPr/>
      </xdr:nvSpPr>
      <xdr:spPr>
        <a:xfrm rot="3186502">
          <a:off x="3775241" y="5337115"/>
          <a:ext cx="459927" cy="14034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13</xdr:col>
      <xdr:colOff>235116</xdr:colOff>
      <xdr:row>40</xdr:row>
      <xdr:rowOff>187263</xdr:rowOff>
    </xdr:from>
    <xdr:to>
      <xdr:col>13</xdr:col>
      <xdr:colOff>714093</xdr:colOff>
      <xdr:row>48</xdr:row>
      <xdr:rowOff>66713</xdr:rowOff>
    </xdr:to>
    <xdr:sp macro="" textlink="">
      <xdr:nvSpPr>
        <xdr:cNvPr id="12" name="Flecha: hacia arriba 11">
          <a:extLst>
            <a:ext uri="{FF2B5EF4-FFF2-40B4-BE49-F238E27FC236}">
              <a16:creationId xmlns:a16="http://schemas.microsoft.com/office/drawing/2014/main" id="{06FA4328-D6EC-49E2-A81E-ACF836FB6BEE}"/>
            </a:ext>
          </a:extLst>
        </xdr:cNvPr>
        <xdr:cNvSpPr/>
      </xdr:nvSpPr>
      <xdr:spPr>
        <a:xfrm rot="8305646">
          <a:off x="10141116" y="7553263"/>
          <a:ext cx="478977" cy="13526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11</xdr:col>
      <xdr:colOff>158750</xdr:colOff>
      <xdr:row>65</xdr:row>
      <xdr:rowOff>127000</xdr:rowOff>
    </xdr:from>
    <xdr:to>
      <xdr:col>26</xdr:col>
      <xdr:colOff>725749</xdr:colOff>
      <xdr:row>88</xdr:row>
      <xdr:rowOff>142875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E0C94B0-311B-49C7-8920-9F7495C52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40750" y="10445750"/>
          <a:ext cx="11996999" cy="3667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hcastill\Configuraci&#243;n%20local\Archivos%20temporales%20de%20Internet\OLK5E\buscarv..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://intranet/Documents%20and%20Settings/KMONDRAGON/Escritorio/MINA%20MATRIZ%20II/IPER%20-MINA%20-MATRIZ%20-II%20-Prep.d'.explos/MATRIZ%20-%20II/IPER%20GEOLOGIA%20-%20MATRIZ%20-II%20-ultima%20rev/01-Matriz%20IPER%20-II-%20GEOLOG&#205;A%20-%20Perforaci&#243;n%20diamantina%20-%20.xls?78B44341" TargetMode="External"/><Relationship Id="rId1" Type="http://schemas.openxmlformats.org/officeDocument/2006/relationships/externalLinkPath" Target="file:///\\78B44341\01-Matriz%20IPER%20-II-%20GEOLOG&#205;A%20-%20Perforaci&#243;n%20diamantina%20-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IPER%20NUEVA%20VERSION\SIG-FR-025%20Matriz%20IPER%20de%20Tarea_LD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base de datos"/>
      <sheetName val="sustituyendo a la funcion si"/>
    </sheetNames>
    <sheetDataSet>
      <sheetData sheetId="0" refreshError="1"/>
      <sheetData sheetId="1">
        <row r="2">
          <cell r="A2" t="str">
            <v>juan manuel garcia</v>
          </cell>
          <cell r="B2" t="str">
            <v>bravo # 59 col. Almada</v>
          </cell>
          <cell r="C2">
            <v>987</v>
          </cell>
        </row>
        <row r="3">
          <cell r="A3" t="str">
            <v>martha galvan oleta</v>
          </cell>
          <cell r="B3" t="str">
            <v>gladiolas # 1245 frac. Villas del rio</v>
          </cell>
          <cell r="C3">
            <v>678</v>
          </cell>
        </row>
        <row r="4">
          <cell r="A4" t="str">
            <v>martin garcia gonzales</v>
          </cell>
          <cell r="B4" t="str">
            <v>rubi # 12458 col centro</v>
          </cell>
          <cell r="C4">
            <v>342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IPER GEO"/>
      <sheetName val="AYUDA"/>
      <sheetName val="CONTROLES"/>
      <sheetName val="Lista de Ftes riesgo"/>
      <sheetName val="PR SE"/>
      <sheetName val="PR SA"/>
      <sheetName val="PR MA"/>
    </sheetNames>
    <sheetDataSet>
      <sheetData sheetId="0"/>
      <sheetData sheetId="1"/>
      <sheetData sheetId="2"/>
      <sheetData sheetId="3">
        <row r="3">
          <cell r="B3" t="str">
            <v>PELIGROS FISICOS</v>
          </cell>
        </row>
        <row r="4">
          <cell r="B4" t="str">
            <v xml:space="preserve">Ruido, </v>
          </cell>
        </row>
        <row r="5">
          <cell r="B5" t="str">
            <v>Vibraciones.</v>
          </cell>
        </row>
        <row r="6">
          <cell r="B6" t="str">
            <v>Presiones anormales (hipobárica, hiperbárica).</v>
          </cell>
          <cell r="G6" t="str">
            <v>Fatalidad</v>
          </cell>
        </row>
        <row r="7">
          <cell r="B7" t="str">
            <v>Temperaturas extremas (calor y frio).</v>
          </cell>
          <cell r="G7" t="str">
            <v>Lesión incapacitante temporal</v>
          </cell>
        </row>
        <row r="8">
          <cell r="B8" t="str">
            <v>Radiaciones (ionizantes / no ionizantes).</v>
          </cell>
          <cell r="G8" t="str">
            <v>Lesión incapacitante permanente / amputación</v>
          </cell>
        </row>
        <row r="9">
          <cell r="B9" t="str">
            <v>Humedad</v>
          </cell>
          <cell r="G9" t="str">
            <v>Lesión leve o trivial</v>
          </cell>
        </row>
        <row r="10">
          <cell r="B10" t="str">
            <v>PELIGROS QUIMICOS</v>
          </cell>
          <cell r="G10" t="str">
            <v>Enfermedad diagnosticada reversible</v>
          </cell>
        </row>
        <row r="11">
          <cell r="B11" t="str">
            <v>Polvo,</v>
          </cell>
          <cell r="G11" t="str">
            <v>Enfermedad diagnosticada irreversible</v>
          </cell>
        </row>
        <row r="12">
          <cell r="B12" t="str">
            <v>Nieblas.</v>
          </cell>
          <cell r="G12" t="str">
            <v>Neoplasia maligna</v>
          </cell>
        </row>
        <row r="13">
          <cell r="B13" t="str">
            <v>Neblinas.</v>
          </cell>
          <cell r="G13" t="str">
            <v>Contaminación del agua</v>
          </cell>
        </row>
        <row r="14">
          <cell r="B14" t="str">
            <v>Gases.</v>
          </cell>
          <cell r="G14" t="str">
            <v>Contaminación del aire</v>
          </cell>
        </row>
        <row r="15">
          <cell r="B15" t="str">
            <v>Vapores.</v>
          </cell>
          <cell r="G15" t="str">
            <v>Contaminación del suelo</v>
          </cell>
        </row>
        <row r="16">
          <cell r="B16" t="str">
            <v>Sustancias, compuestas de productos químicos en general.</v>
          </cell>
          <cell r="G16" t="str">
            <v>Contaminación Sonora</v>
          </cell>
        </row>
        <row r="17">
          <cell r="B17" t="str">
            <v>PELIGROS BIOLOGICOS</v>
          </cell>
          <cell r="G17" t="str">
            <v>Agotamiento de recursos naturales</v>
          </cell>
        </row>
        <row r="18">
          <cell r="B18" t="str">
            <v>Bacterias.</v>
          </cell>
          <cell r="G18" t="str">
            <v>Afectación de la Fauna y/o Flora</v>
          </cell>
        </row>
        <row r="19">
          <cell r="B19" t="str">
            <v>Hongos.</v>
          </cell>
        </row>
        <row r="20">
          <cell r="B20" t="str">
            <v>Virus.</v>
          </cell>
        </row>
        <row r="21">
          <cell r="B21" t="str">
            <v>Parásitos.</v>
          </cell>
        </row>
        <row r="22">
          <cell r="B22" t="str">
            <v>Protozoarios.</v>
          </cell>
        </row>
        <row r="23">
          <cell r="B23" t="str">
            <v>Vectores.</v>
          </cell>
        </row>
        <row r="24">
          <cell r="B24" t="str">
            <v>Otros</v>
          </cell>
        </row>
        <row r="25">
          <cell r="B25" t="str">
            <v>PELIGROS ERGONOMICOS</v>
          </cell>
        </row>
        <row r="26">
          <cell r="B26" t="str">
            <v>Sobre esfuerzo físico.</v>
          </cell>
        </row>
        <row r="27">
          <cell r="B27" t="str">
            <v>Levantamiento y transporte manual de peso.</v>
          </cell>
        </row>
        <row r="28">
          <cell r="B28" t="str">
            <v>Exigencia de posturas inadecuadas.</v>
          </cell>
        </row>
        <row r="29">
          <cell r="B29" t="str">
            <v>Imposición de ritmos excesivos.</v>
          </cell>
        </row>
        <row r="30">
          <cell r="B30" t="str">
            <v>Trabajo en turnos de noche.</v>
          </cell>
        </row>
        <row r="31">
          <cell r="B31" t="str">
            <v>Jornadas de trabajo prolongadas.</v>
          </cell>
        </row>
        <row r="32">
          <cell r="B32" t="str">
            <v>Monotonía y repetitividad.</v>
          </cell>
        </row>
        <row r="33">
          <cell r="B33" t="str">
            <v>Otras situaciones que causan stress físico y psicológico.</v>
          </cell>
        </row>
        <row r="34">
          <cell r="B34" t="str">
            <v>PELIGROS MECANICOS O DE ACCIDENTES</v>
          </cell>
        </row>
        <row r="35">
          <cell r="B35" t="str">
            <v>Arreglo físico inadecuado.</v>
          </cell>
        </row>
        <row r="36">
          <cell r="B36" t="str">
            <v>Desorden</v>
          </cell>
        </row>
        <row r="37">
          <cell r="B37" t="str">
            <v>Equipos o maquinaria en movimiento.</v>
          </cell>
        </row>
        <row r="38">
          <cell r="B38" t="str">
            <v>Equipos o partes rotatorias.</v>
          </cell>
        </row>
        <row r="39">
          <cell r="B39" t="str">
            <v>Máquinas y equipos sin protección.</v>
          </cell>
        </row>
        <row r="40">
          <cell r="B40" t="str">
            <v>Herramientas inadecuadas o defectuosas.</v>
          </cell>
        </row>
        <row r="41">
          <cell r="B41" t="str">
            <v>Socavón / caída de rocas</v>
          </cell>
        </row>
        <row r="42">
          <cell r="B42" t="str">
            <v>Iluminación inadecuada.</v>
          </cell>
        </row>
        <row r="43">
          <cell r="B43" t="str">
            <v>Equipos e instalaciones eléctricas.</v>
          </cell>
        </row>
        <row r="44">
          <cell r="B44" t="str">
            <v>Estructuras, recipientes o materiales inflamables o explosivos.</v>
          </cell>
        </row>
        <row r="45">
          <cell r="B45" t="str">
            <v>Animales venenosos.</v>
          </cell>
        </row>
        <row r="46">
          <cell r="B46" t="str">
            <v xml:space="preserve">Almacenamiento inadecuado. </v>
          </cell>
        </row>
        <row r="47">
          <cell r="B47" t="str">
            <v>Materiales Peligrosos</v>
          </cell>
        </row>
        <row r="48">
          <cell r="B48" t="str">
            <v>Trabajos en altura</v>
          </cell>
        </row>
        <row r="49">
          <cell r="B49" t="str">
            <v>Transporte vehicular</v>
          </cell>
        </row>
        <row r="50">
          <cell r="B50" t="str">
            <v>Manipulación de explosivos</v>
          </cell>
        </row>
        <row r="51">
          <cell r="B51" t="str">
            <v>Espacios confinados</v>
          </cell>
        </row>
        <row r="52">
          <cell r="B52" t="str">
            <v>Proyección de partículas</v>
          </cell>
        </row>
        <row r="53">
          <cell r="B53" t="str">
            <v>Otra situación que podría originar un accidente</v>
          </cell>
        </row>
        <row r="54">
          <cell r="B54" t="str">
            <v>PELIGROS RELATIVOS A LAS PERSONAS</v>
          </cell>
        </row>
        <row r="55">
          <cell r="B55" t="str">
            <v>Fobias.</v>
          </cell>
        </row>
        <row r="56">
          <cell r="B56" t="str">
            <v>Prexistencia de condiciones médicas adversas: depresión, asma, epilepsia, etc.</v>
          </cell>
        </row>
        <row r="57">
          <cell r="B57" t="str">
            <v>Relaciones entre los trabajadores.</v>
          </cell>
        </row>
        <row r="58">
          <cell r="B58" t="str">
            <v>Estrés relacionado al dirigir.</v>
          </cell>
        </row>
        <row r="59">
          <cell r="B59" t="str">
            <v>Estrés originado al ser dirigido.</v>
          </cell>
        </row>
        <row r="60">
          <cell r="B60" t="str">
            <v>Relaciones familiares</v>
          </cell>
        </row>
        <row r="61">
          <cell r="B61" t="str">
            <v xml:space="preserve">Relaciones con el equipo administrativo. </v>
          </cell>
        </row>
        <row r="62">
          <cell r="B62" t="str">
            <v>ASPECTOS AMBIENTALES</v>
          </cell>
        </row>
        <row r="63">
          <cell r="B63" t="str">
            <v>Uso del agua</v>
          </cell>
        </row>
        <row r="64">
          <cell r="B64" t="str">
            <v xml:space="preserve">Uso de energía </v>
          </cell>
        </row>
        <row r="65">
          <cell r="B65" t="str">
            <v xml:space="preserve">Uso de productos químicos </v>
          </cell>
        </row>
        <row r="66">
          <cell r="B66" t="str">
            <v>Uso de materias primas</v>
          </cell>
        </row>
        <row r="67">
          <cell r="B67" t="str">
            <v>Almacenamiento en el sitio</v>
          </cell>
        </row>
        <row r="68">
          <cell r="B68" t="str">
            <v>Efluentes al agua</v>
          </cell>
        </row>
        <row r="69">
          <cell r="B69" t="str">
            <v>Emisiones al aire</v>
          </cell>
        </row>
        <row r="70">
          <cell r="B70" t="str">
            <v>Derrames o potenciales derrames</v>
          </cell>
        </row>
        <row r="71">
          <cell r="B71" t="str">
            <v>Generación de residuos Sólidos Peligrosos</v>
          </cell>
        </row>
        <row r="72">
          <cell r="B72" t="str">
            <v>Generación Residuos Sólidos No Peligrosos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SIG-FR-025"/>
      <sheetName val="Anexos 1 y 2 del SIG-PA-011"/>
      <sheetName val="Datos"/>
    </sheetNames>
    <sheetDataSet>
      <sheetData sheetId="0"/>
      <sheetData sheetId="1"/>
      <sheetData sheetId="2">
        <row r="3">
          <cell r="C3" t="str">
            <v>SI</v>
          </cell>
          <cell r="F3" t="str">
            <v>I. De 01 a 05</v>
          </cell>
          <cell r="G3" t="str">
            <v>a</v>
          </cell>
          <cell r="P3" t="str">
            <v>Gente</v>
          </cell>
        </row>
        <row r="4">
          <cell r="C4" t="str">
            <v>NO</v>
          </cell>
          <cell r="F4" t="str">
            <v>II. De 06 a 15</v>
          </cell>
          <cell r="G4" t="str">
            <v>b</v>
          </cell>
          <cell r="P4" t="str">
            <v>Equipos</v>
          </cell>
        </row>
        <row r="5">
          <cell r="F5" t="str">
            <v>III. De 16 a 30</v>
          </cell>
          <cell r="G5" t="str">
            <v>c</v>
          </cell>
          <cell r="P5" t="str">
            <v>Materiales</v>
          </cell>
        </row>
        <row r="6">
          <cell r="F6" t="str">
            <v>IV. De 31 a más</v>
          </cell>
          <cell r="P6" t="str">
            <v>Ambiente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OzaxmCbC3ocJSBg2aPmELzmOiwbNC_E/view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www.youtube.com/channel/UCb08Djuo_T0SfOXqC5QtxpQ" TargetMode="External"/><Relationship Id="rId7" Type="http://schemas.openxmlformats.org/officeDocument/2006/relationships/hyperlink" Target="https://setconsultoresper&#250;.com/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www.facebook.com/groups/1387907024741002/" TargetMode="External"/><Relationship Id="rId1" Type="http://schemas.openxmlformats.org/officeDocument/2006/relationships/hyperlink" Target="https://www.instagram.com/setconsultores" TargetMode="External"/><Relationship Id="rId6" Type="http://schemas.openxmlformats.org/officeDocument/2006/relationships/hyperlink" Target="https://wa.link/7mrpan" TargetMode="External"/><Relationship Id="rId11" Type="http://schemas.openxmlformats.org/officeDocument/2006/relationships/hyperlink" Target="https://drive.google.com/file/d/1lWWyMx54Lcz-VJcJ3r9mbEdS2bxEyqao/view" TargetMode="External"/><Relationship Id="rId5" Type="http://schemas.openxmlformats.org/officeDocument/2006/relationships/hyperlink" Target="https://chat.whatsapp.com/JS2HUqxCf4J8ujjXgsjlf6" TargetMode="External"/><Relationship Id="rId10" Type="http://schemas.openxmlformats.org/officeDocument/2006/relationships/hyperlink" Target="https://drive.google.com/file/d/1jjUxkRMQ3W39Ekl75cckRKHlKr7toEJx/view" TargetMode="External"/><Relationship Id="rId4" Type="http://schemas.openxmlformats.org/officeDocument/2006/relationships/hyperlink" Target="https://www.facebook.com/SETConsultoresoficial/" TargetMode="External"/><Relationship Id="rId9" Type="http://schemas.openxmlformats.org/officeDocument/2006/relationships/hyperlink" Target="https://drive.google.com/file/d/1KLdlAadWXL8suwE-xxQnsBJZ8FnKBtDV/view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a.link/7mrp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AC17"/>
  <sheetViews>
    <sheetView tabSelected="1" showWhiteSpace="0" topLeftCell="A5" zoomScale="55" zoomScaleNormal="55" zoomScaleSheetLayoutView="66" zoomScalePageLayoutView="75" workbookViewId="0">
      <selection activeCell="I12" sqref="I12"/>
    </sheetView>
  </sheetViews>
  <sheetFormatPr baseColWidth="10" defaultColWidth="11.42578125" defaultRowHeight="12.75" x14ac:dyDescent="0.2"/>
  <cols>
    <col min="1" max="1" width="9.85546875" style="3" customWidth="1"/>
    <col min="2" max="2" width="15.28515625" style="3" customWidth="1"/>
    <col min="3" max="3" width="1.42578125" style="3" hidden="1" customWidth="1"/>
    <col min="4" max="4" width="16.140625" style="3" customWidth="1"/>
    <col min="5" max="5" width="16.28515625" style="3" customWidth="1"/>
    <col min="6" max="6" width="11.140625" style="3" hidden="1" customWidth="1"/>
    <col min="7" max="7" width="16" style="3" customWidth="1"/>
    <col min="8" max="8" width="20.140625" style="3" customWidth="1"/>
    <col min="9" max="9" width="21.85546875" style="3" customWidth="1"/>
    <col min="10" max="10" width="19.5703125" style="3" customWidth="1"/>
    <col min="11" max="16" width="6.28515625" style="3" customWidth="1"/>
    <col min="17" max="17" width="10.28515625" style="3" customWidth="1"/>
    <col min="18" max="18" width="13.5703125" style="4" customWidth="1"/>
    <col min="19" max="19" width="24" style="4" hidden="1" customWidth="1"/>
    <col min="20" max="20" width="10.5703125" style="4" hidden="1" customWidth="1"/>
    <col min="21" max="23" width="3.28515625" style="4" hidden="1" customWidth="1"/>
    <col min="24" max="25" width="15.5703125" style="4" customWidth="1"/>
    <col min="26" max="26" width="17.28515625" style="4" customWidth="1"/>
    <col min="27" max="28" width="22.140625" style="4" customWidth="1"/>
    <col min="29" max="29" width="20.7109375" style="4" customWidth="1"/>
    <col min="30" max="16384" width="11.42578125" style="3"/>
  </cols>
  <sheetData>
    <row r="1" spans="1:29" ht="12.6" customHeight="1" x14ac:dyDescent="0.2">
      <c r="A1" s="44"/>
      <c r="B1" s="45" t="s">
        <v>50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7"/>
      <c r="AB1" s="28" t="s">
        <v>51</v>
      </c>
      <c r="AC1" s="29" t="s">
        <v>52</v>
      </c>
    </row>
    <row r="2" spans="1:29" ht="12.6" customHeight="1" x14ac:dyDescent="0.2">
      <c r="A2" s="44"/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7"/>
      <c r="AB2" s="30" t="s">
        <v>48</v>
      </c>
      <c r="AC2" s="31">
        <v>44598</v>
      </c>
    </row>
    <row r="3" spans="1:29" ht="12.95" customHeight="1" thickBot="1" x14ac:dyDescent="0.25">
      <c r="A3" s="44"/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50"/>
      <c r="AB3" s="30" t="s">
        <v>53</v>
      </c>
      <c r="AC3" s="29" t="s">
        <v>54</v>
      </c>
    </row>
    <row r="4" spans="1:29" ht="31.5" customHeight="1" thickTop="1" x14ac:dyDescent="0.2">
      <c r="A4" s="26"/>
      <c r="B4" s="27" t="s">
        <v>46</v>
      </c>
      <c r="C4" s="2"/>
      <c r="D4" s="54" t="s">
        <v>55</v>
      </c>
      <c r="E4" s="54"/>
      <c r="F4" s="54"/>
      <c r="G4" s="54"/>
      <c r="H4" s="54"/>
      <c r="I4" s="54"/>
      <c r="J4" s="54"/>
      <c r="K4" s="4"/>
      <c r="L4" s="4"/>
      <c r="M4" s="4"/>
      <c r="N4" s="4"/>
      <c r="O4" s="4"/>
      <c r="P4" s="4"/>
      <c r="Q4" s="4"/>
      <c r="R4" s="27" t="s">
        <v>48</v>
      </c>
      <c r="S4" s="2"/>
      <c r="T4" s="2"/>
      <c r="U4" s="2"/>
      <c r="V4" s="2"/>
      <c r="W4" s="2"/>
      <c r="X4" s="54"/>
      <c r="Y4" s="54"/>
      <c r="Z4" s="54"/>
      <c r="AA4" s="54"/>
    </row>
    <row r="5" spans="1:29" ht="31.5" customHeight="1" x14ac:dyDescent="0.2">
      <c r="A5" s="26"/>
      <c r="B5" s="27" t="s">
        <v>47</v>
      </c>
      <c r="C5" s="2"/>
      <c r="D5" s="54" t="s">
        <v>56</v>
      </c>
      <c r="E5" s="54"/>
      <c r="F5" s="54"/>
      <c r="G5" s="54"/>
      <c r="H5" s="54"/>
      <c r="I5" s="54"/>
      <c r="J5" s="54"/>
      <c r="K5" s="4"/>
      <c r="L5" s="4"/>
      <c r="M5" s="4"/>
      <c r="N5" s="4"/>
      <c r="O5" s="4"/>
      <c r="P5" s="4"/>
      <c r="Q5" s="4"/>
      <c r="R5" s="2"/>
      <c r="S5" s="2"/>
      <c r="T5" s="2"/>
      <c r="U5" s="2"/>
      <c r="V5" s="2"/>
      <c r="W5" s="2"/>
      <c r="X5" s="54"/>
      <c r="Y5" s="54"/>
      <c r="Z5" s="54"/>
      <c r="AA5" s="54"/>
    </row>
    <row r="6" spans="1:29" ht="31.5" customHeight="1" x14ac:dyDescent="0.2">
      <c r="A6" s="2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29" s="8" customFormat="1" x14ac:dyDescent="0.2">
      <c r="A7" s="55" t="s">
        <v>0</v>
      </c>
      <c r="B7" s="60" t="s">
        <v>4</v>
      </c>
      <c r="C7" s="61"/>
      <c r="D7" s="55" t="s">
        <v>5</v>
      </c>
      <c r="E7" s="55" t="s">
        <v>6</v>
      </c>
      <c r="F7" s="58" t="s">
        <v>24</v>
      </c>
      <c r="G7" s="64" t="s">
        <v>2</v>
      </c>
      <c r="H7" s="66" t="s">
        <v>3</v>
      </c>
      <c r="I7" s="67"/>
      <c r="J7" s="51" t="s">
        <v>7</v>
      </c>
      <c r="K7" s="68" t="s">
        <v>8</v>
      </c>
      <c r="L7" s="69"/>
      <c r="M7" s="69"/>
      <c r="N7" s="69"/>
      <c r="O7" s="70" t="s">
        <v>9</v>
      </c>
      <c r="P7" s="71" t="s">
        <v>10</v>
      </c>
      <c r="Q7" s="32" t="s">
        <v>11</v>
      </c>
      <c r="R7" s="51" t="s">
        <v>12</v>
      </c>
      <c r="S7" s="33"/>
      <c r="T7" s="33"/>
      <c r="U7" s="33"/>
      <c r="V7" s="33"/>
      <c r="W7" s="33"/>
      <c r="X7" s="52" t="s">
        <v>18</v>
      </c>
      <c r="Y7" s="53"/>
      <c r="Z7" s="53"/>
      <c r="AA7" s="53"/>
      <c r="AB7" s="53"/>
      <c r="AC7" s="57" t="s">
        <v>49</v>
      </c>
    </row>
    <row r="8" spans="1:29" s="8" customFormat="1" ht="130.5" x14ac:dyDescent="0.2">
      <c r="A8" s="56"/>
      <c r="B8" s="62"/>
      <c r="C8" s="63"/>
      <c r="D8" s="56"/>
      <c r="E8" s="56"/>
      <c r="F8" s="59"/>
      <c r="G8" s="65"/>
      <c r="H8" s="34" t="s">
        <v>25</v>
      </c>
      <c r="I8" s="34" t="s">
        <v>1</v>
      </c>
      <c r="J8" s="51"/>
      <c r="K8" s="35" t="s">
        <v>13</v>
      </c>
      <c r="L8" s="36" t="s">
        <v>14</v>
      </c>
      <c r="M8" s="36" t="s">
        <v>15</v>
      </c>
      <c r="N8" s="36" t="s">
        <v>16</v>
      </c>
      <c r="O8" s="70"/>
      <c r="P8" s="71"/>
      <c r="Q8" s="34" t="s">
        <v>17</v>
      </c>
      <c r="R8" s="51"/>
      <c r="S8" s="37"/>
      <c r="T8" s="37"/>
      <c r="U8" s="37"/>
      <c r="V8" s="37"/>
      <c r="W8" s="37"/>
      <c r="X8" s="38" t="s">
        <v>19</v>
      </c>
      <c r="Y8" s="34" t="s">
        <v>20</v>
      </c>
      <c r="Z8" s="34" t="s">
        <v>21</v>
      </c>
      <c r="AA8" s="34" t="s">
        <v>22</v>
      </c>
      <c r="AB8" s="39" t="s">
        <v>23</v>
      </c>
      <c r="AC8" s="57"/>
    </row>
    <row r="9" spans="1:29" s="4" customFormat="1" ht="63.75" x14ac:dyDescent="0.2">
      <c r="A9" s="15"/>
      <c r="B9" s="83"/>
      <c r="C9" s="84"/>
      <c r="D9" s="85" t="s">
        <v>26</v>
      </c>
      <c r="E9" s="83" t="s">
        <v>45</v>
      </c>
      <c r="F9" s="16">
        <v>161</v>
      </c>
      <c r="G9" s="15" t="str">
        <f>IF(ISERROR(VLOOKUP($F9,#REF!,2,FALSE)),"",VLOOKUP($F9,#REF!,2,FALSE))</f>
        <v/>
      </c>
      <c r="H9" s="13"/>
      <c r="I9" s="13"/>
      <c r="J9" s="16" t="s">
        <v>44</v>
      </c>
      <c r="K9" s="15">
        <v>1</v>
      </c>
      <c r="L9" s="13">
        <v>3</v>
      </c>
      <c r="M9" s="13">
        <v>3</v>
      </c>
      <c r="N9" s="13">
        <v>3</v>
      </c>
      <c r="O9" s="13">
        <f t="shared" ref="O9:O17" si="0">(K9+L9+M9+N9)</f>
        <v>10</v>
      </c>
      <c r="P9" s="13">
        <v>2</v>
      </c>
      <c r="Q9" s="13">
        <f t="shared" ref="Q9:Q17" si="1">(O9*P9)</f>
        <v>20</v>
      </c>
      <c r="R9" s="21" t="str">
        <f t="shared" ref="R9:R17" si="2">IF(Q9&lt;5,"Trivial",IF(Q9&gt;=25,"Intolerable",IF(Q9&gt;=17,"Importante",IF(Q9&gt;=9,"Moderado","Tolerable"))))</f>
        <v>Importante</v>
      </c>
      <c r="S9" s="5"/>
      <c r="T9" s="5"/>
      <c r="U9" s="5"/>
      <c r="V9" s="5"/>
      <c r="W9" s="5"/>
      <c r="X9" s="23" t="s">
        <v>28</v>
      </c>
      <c r="Y9" s="14" t="s">
        <v>28</v>
      </c>
      <c r="Z9" s="14" t="s">
        <v>28</v>
      </c>
      <c r="AA9" s="13" t="s">
        <v>29</v>
      </c>
      <c r="AB9" s="24" t="s">
        <v>28</v>
      </c>
      <c r="AC9" s="24"/>
    </row>
    <row r="10" spans="1:29" s="4" customFormat="1" ht="38.25" x14ac:dyDescent="0.2">
      <c r="A10" s="15"/>
      <c r="B10" s="83"/>
      <c r="C10" s="84"/>
      <c r="D10" s="85"/>
      <c r="E10" s="83"/>
      <c r="F10" s="17">
        <v>146</v>
      </c>
      <c r="G10" s="19" t="str">
        <f>IF(ISERROR(VLOOKUP($F10,#REF!,2,FALSE)),"",VLOOKUP($F10,#REF!,2,FALSE))</f>
        <v/>
      </c>
      <c r="H10" s="1" t="str">
        <f>IF(ISERROR(VLOOKUP($F10,#REF!,3,FALSE)),"",VLOOKUP($F10,#REF!,3,FALSE))</f>
        <v/>
      </c>
      <c r="I10" s="1" t="str">
        <f>IF(ISERROR(VLOOKUP($F10,#REF!,4,FALSE)),"",VLOOKUP($F10,#REF!,4,FALSE))</f>
        <v/>
      </c>
      <c r="J10" s="16" t="s">
        <v>44</v>
      </c>
      <c r="K10" s="18">
        <v>1</v>
      </c>
      <c r="L10" s="1">
        <v>3</v>
      </c>
      <c r="M10" s="1">
        <v>3</v>
      </c>
      <c r="N10" s="1">
        <v>3</v>
      </c>
      <c r="O10" s="1">
        <f t="shared" si="0"/>
        <v>10</v>
      </c>
      <c r="P10" s="1">
        <v>3</v>
      </c>
      <c r="Q10" s="1">
        <f t="shared" si="1"/>
        <v>30</v>
      </c>
      <c r="R10" s="22" t="str">
        <f t="shared" si="2"/>
        <v>Intolerable</v>
      </c>
      <c r="S10" s="5"/>
      <c r="T10" s="5"/>
      <c r="U10" s="5"/>
      <c r="V10" s="5"/>
      <c r="W10" s="5"/>
      <c r="X10" s="25" t="s">
        <v>28</v>
      </c>
      <c r="Y10" s="7" t="s">
        <v>28</v>
      </c>
      <c r="Z10" s="12" t="s">
        <v>30</v>
      </c>
      <c r="AA10" s="12" t="s">
        <v>31</v>
      </c>
      <c r="AB10" s="11" t="s">
        <v>28</v>
      </c>
      <c r="AC10" s="11"/>
    </row>
    <row r="11" spans="1:29" s="4" customFormat="1" ht="38.25" x14ac:dyDescent="0.2">
      <c r="A11" s="15"/>
      <c r="B11" s="83"/>
      <c r="C11" s="84"/>
      <c r="D11" s="85"/>
      <c r="E11" s="83"/>
      <c r="F11" s="17">
        <v>177</v>
      </c>
      <c r="G11" s="19" t="str">
        <f>IF(ISERROR(VLOOKUP($F11,#REF!,2,FALSE)),"",VLOOKUP($F11,#REF!,2,FALSE))</f>
        <v/>
      </c>
      <c r="H11" s="1" t="str">
        <f>IF(ISERROR(VLOOKUP($F11,#REF!,3,FALSE)),"",VLOOKUP($F11,#REF!,3,FALSE))</f>
        <v/>
      </c>
      <c r="I11" s="1" t="str">
        <f>IF(ISERROR(VLOOKUP($F11,#REF!,4,FALSE)),"",VLOOKUP($F11,#REF!,4,FALSE))</f>
        <v/>
      </c>
      <c r="J11" s="16" t="s">
        <v>44</v>
      </c>
      <c r="K11" s="18">
        <v>1</v>
      </c>
      <c r="L11" s="1">
        <v>3</v>
      </c>
      <c r="M11" s="1">
        <v>3</v>
      </c>
      <c r="N11" s="1">
        <v>3</v>
      </c>
      <c r="O11" s="1">
        <f t="shared" si="0"/>
        <v>10</v>
      </c>
      <c r="P11" s="1">
        <v>2</v>
      </c>
      <c r="Q11" s="1">
        <f t="shared" si="1"/>
        <v>20</v>
      </c>
      <c r="R11" s="22" t="str">
        <f t="shared" si="2"/>
        <v>Importante</v>
      </c>
      <c r="S11" s="5"/>
      <c r="T11" s="5"/>
      <c r="U11" s="5"/>
      <c r="V11" s="5"/>
      <c r="W11" s="5"/>
      <c r="X11" s="25" t="s">
        <v>28</v>
      </c>
      <c r="Y11" s="7" t="s">
        <v>28</v>
      </c>
      <c r="Z11" s="12" t="s">
        <v>33</v>
      </c>
      <c r="AA11" s="12" t="s">
        <v>32</v>
      </c>
      <c r="AB11" s="11" t="s">
        <v>28</v>
      </c>
      <c r="AC11" s="11"/>
    </row>
    <row r="12" spans="1:29" s="6" customFormat="1" ht="38.25" x14ac:dyDescent="0.2">
      <c r="A12" s="18"/>
      <c r="B12" s="83"/>
      <c r="C12" s="86"/>
      <c r="D12" s="85"/>
      <c r="E12" s="83"/>
      <c r="F12" s="17">
        <v>178</v>
      </c>
      <c r="G12" s="19" t="str">
        <f>IF(ISERROR(VLOOKUP($F12,#REF!,2,FALSE)),"",VLOOKUP($F12,#REF!,2,FALSE))</f>
        <v/>
      </c>
      <c r="H12" s="1" t="str">
        <f>IF(ISERROR(VLOOKUP($F12,#REF!,3,FALSE)),"",VLOOKUP($F12,#REF!,3,FALSE))</f>
        <v/>
      </c>
      <c r="I12" s="1" t="str">
        <f>IF(ISERROR(VLOOKUP($F12,#REF!,4,FALSE)),"",VLOOKUP($F12,#REF!,4,FALSE))</f>
        <v/>
      </c>
      <c r="J12" s="16" t="s">
        <v>44</v>
      </c>
      <c r="K12" s="18">
        <v>1</v>
      </c>
      <c r="L12" s="1">
        <v>3</v>
      </c>
      <c r="M12" s="1">
        <v>3</v>
      </c>
      <c r="N12" s="1">
        <v>3</v>
      </c>
      <c r="O12" s="1">
        <f t="shared" si="0"/>
        <v>10</v>
      </c>
      <c r="P12" s="1">
        <v>1</v>
      </c>
      <c r="Q12" s="1">
        <f t="shared" si="1"/>
        <v>10</v>
      </c>
      <c r="R12" s="22" t="str">
        <f t="shared" si="2"/>
        <v>Moderado</v>
      </c>
      <c r="S12" s="10"/>
      <c r="T12" s="1"/>
      <c r="U12" s="1"/>
      <c r="V12" s="1"/>
      <c r="W12" s="9"/>
      <c r="X12" s="25" t="s">
        <v>28</v>
      </c>
      <c r="Y12" s="7" t="s">
        <v>28</v>
      </c>
      <c r="Z12" s="1" t="s">
        <v>34</v>
      </c>
      <c r="AA12" s="1" t="s">
        <v>35</v>
      </c>
      <c r="AB12" s="11" t="s">
        <v>28</v>
      </c>
      <c r="AC12" s="11"/>
    </row>
    <row r="13" spans="1:29" s="6" customFormat="1" ht="76.5" x14ac:dyDescent="0.2">
      <c r="A13" s="18"/>
      <c r="B13" s="83"/>
      <c r="C13" s="86"/>
      <c r="D13" s="85"/>
      <c r="E13" s="83"/>
      <c r="F13" s="17">
        <v>179</v>
      </c>
      <c r="G13" s="19" t="str">
        <f>IF(ISERROR(VLOOKUP($F13,#REF!,2,FALSE)),"",VLOOKUP($F13,#REF!,2,FALSE))</f>
        <v/>
      </c>
      <c r="H13" s="1" t="str">
        <f>IF(ISERROR(VLOOKUP($F13,#REF!,3,FALSE)),"",VLOOKUP($F13,#REF!,3,FALSE))</f>
        <v/>
      </c>
      <c r="I13" s="1" t="str">
        <f>IF(ISERROR(VLOOKUP($F13,#REF!,4,FALSE)),"",VLOOKUP($F13,#REF!,4,FALSE))</f>
        <v/>
      </c>
      <c r="J13" s="16" t="s">
        <v>44</v>
      </c>
      <c r="K13" s="18">
        <v>1</v>
      </c>
      <c r="L13" s="1">
        <v>3</v>
      </c>
      <c r="M13" s="1">
        <v>3</v>
      </c>
      <c r="N13" s="1">
        <v>3</v>
      </c>
      <c r="O13" s="1">
        <f t="shared" si="0"/>
        <v>10</v>
      </c>
      <c r="P13" s="1">
        <v>1</v>
      </c>
      <c r="Q13" s="1">
        <f t="shared" si="1"/>
        <v>10</v>
      </c>
      <c r="R13" s="22" t="str">
        <f t="shared" si="2"/>
        <v>Moderado</v>
      </c>
      <c r="S13" s="10"/>
      <c r="T13" s="1"/>
      <c r="U13" s="1"/>
      <c r="V13" s="1"/>
      <c r="W13" s="9"/>
      <c r="X13" s="25" t="s">
        <v>28</v>
      </c>
      <c r="Y13" s="7" t="s">
        <v>28</v>
      </c>
      <c r="Z13" s="7" t="s">
        <v>28</v>
      </c>
      <c r="AA13" s="1" t="s">
        <v>36</v>
      </c>
      <c r="AB13" s="11" t="s">
        <v>28</v>
      </c>
      <c r="AC13" s="11"/>
    </row>
    <row r="14" spans="1:29" s="5" customFormat="1" ht="38.25" x14ac:dyDescent="0.2">
      <c r="A14" s="18"/>
      <c r="B14" s="83"/>
      <c r="C14" s="86"/>
      <c r="D14" s="85"/>
      <c r="E14" s="83"/>
      <c r="F14" s="17">
        <v>180</v>
      </c>
      <c r="G14" s="19" t="str">
        <f>IF(ISERROR(VLOOKUP($F14,#REF!,2,FALSE)),"",VLOOKUP($F14,#REF!,2,FALSE))</f>
        <v/>
      </c>
      <c r="H14" s="1" t="str">
        <f>IF(ISERROR(VLOOKUP($F14,#REF!,3,FALSE)),"",VLOOKUP($F14,#REF!,3,FALSE))</f>
        <v/>
      </c>
      <c r="I14" s="2" t="str">
        <f>IF(ISERROR(VLOOKUP($F14,#REF!,4,FALSE)),"",VLOOKUP($F14,#REF!,4,FALSE))</f>
        <v/>
      </c>
      <c r="J14" s="16" t="s">
        <v>44</v>
      </c>
      <c r="K14" s="18">
        <v>1</v>
      </c>
      <c r="L14" s="1">
        <v>3</v>
      </c>
      <c r="M14" s="1">
        <v>3</v>
      </c>
      <c r="N14" s="1">
        <v>3</v>
      </c>
      <c r="O14" s="1">
        <f t="shared" si="0"/>
        <v>10</v>
      </c>
      <c r="P14" s="1">
        <v>2</v>
      </c>
      <c r="Q14" s="1">
        <f t="shared" si="1"/>
        <v>20</v>
      </c>
      <c r="R14" s="22" t="str">
        <f t="shared" si="2"/>
        <v>Importante</v>
      </c>
      <c r="S14" s="10"/>
      <c r="T14" s="1"/>
      <c r="U14" s="1"/>
      <c r="V14" s="1"/>
      <c r="W14" s="9"/>
      <c r="X14" s="25" t="s">
        <v>28</v>
      </c>
      <c r="Y14" s="7" t="s">
        <v>28</v>
      </c>
      <c r="Z14" s="1" t="s">
        <v>37</v>
      </c>
      <c r="AA14" s="1" t="s">
        <v>38</v>
      </c>
      <c r="AB14" s="11" t="s">
        <v>28</v>
      </c>
      <c r="AC14" s="11"/>
    </row>
    <row r="15" spans="1:29" s="5" customFormat="1" ht="38.25" x14ac:dyDescent="0.2">
      <c r="A15" s="18"/>
      <c r="B15" s="83"/>
      <c r="C15" s="86"/>
      <c r="D15" s="85"/>
      <c r="E15" s="83"/>
      <c r="F15" s="17">
        <v>190</v>
      </c>
      <c r="G15" s="19" t="str">
        <f>IF(ISERROR(VLOOKUP($F15,#REF!,2,FALSE)),"",VLOOKUP($F15,#REF!,2,FALSE))</f>
        <v/>
      </c>
      <c r="H15" s="1" t="str">
        <f>IF(ISERROR(VLOOKUP($F15,#REF!,3,FALSE)),"",VLOOKUP($F15,#REF!,3,FALSE))</f>
        <v/>
      </c>
      <c r="I15" s="2" t="str">
        <f>IF(ISERROR(VLOOKUP($F15,#REF!,4,FALSE)),"",VLOOKUP($F15,#REF!,4,FALSE))</f>
        <v/>
      </c>
      <c r="J15" s="16" t="s">
        <v>44</v>
      </c>
      <c r="K15" s="18">
        <v>1</v>
      </c>
      <c r="L15" s="1">
        <v>3</v>
      </c>
      <c r="M15" s="1">
        <v>3</v>
      </c>
      <c r="N15" s="1">
        <v>3</v>
      </c>
      <c r="O15" s="1">
        <f t="shared" si="0"/>
        <v>10</v>
      </c>
      <c r="P15" s="1">
        <v>1</v>
      </c>
      <c r="Q15" s="1">
        <f t="shared" si="1"/>
        <v>10</v>
      </c>
      <c r="R15" s="22" t="str">
        <f t="shared" si="2"/>
        <v>Moderado</v>
      </c>
      <c r="S15" s="10"/>
      <c r="T15" s="1"/>
      <c r="U15" s="1"/>
      <c r="V15" s="1"/>
      <c r="W15" s="9"/>
      <c r="X15" s="25" t="s">
        <v>28</v>
      </c>
      <c r="Y15" s="7" t="s">
        <v>28</v>
      </c>
      <c r="Z15" s="7" t="s">
        <v>28</v>
      </c>
      <c r="AA15" s="1" t="s">
        <v>39</v>
      </c>
      <c r="AB15" s="11" t="s">
        <v>28</v>
      </c>
      <c r="AC15" s="11"/>
    </row>
    <row r="16" spans="1:29" s="5" customFormat="1" ht="38.25" x14ac:dyDescent="0.2">
      <c r="A16" s="18"/>
      <c r="B16" s="83"/>
      <c r="C16" s="86"/>
      <c r="D16" s="85"/>
      <c r="E16" s="83" t="s">
        <v>27</v>
      </c>
      <c r="F16" s="17">
        <v>2</v>
      </c>
      <c r="G16" s="19" t="str">
        <f>IF(ISERROR(VLOOKUP($F16,#REF!,2,FALSE)),"",VLOOKUP($F16,#REF!,2,FALSE))</f>
        <v/>
      </c>
      <c r="H16" s="1" t="str">
        <f>IF(ISERROR(VLOOKUP($F16,#REF!,3,FALSE)),"",VLOOKUP($F16,#REF!,3,FALSE))</f>
        <v/>
      </c>
      <c r="I16" s="2" t="str">
        <f>IF(ISERROR(VLOOKUP($F16,#REF!,4,FALSE)),"",VLOOKUP($F16,#REF!,4,FALSE))</f>
        <v/>
      </c>
      <c r="J16" s="16" t="s">
        <v>44</v>
      </c>
      <c r="K16" s="18">
        <v>1</v>
      </c>
      <c r="L16" s="1">
        <v>3</v>
      </c>
      <c r="M16" s="1">
        <v>3</v>
      </c>
      <c r="N16" s="1">
        <v>3</v>
      </c>
      <c r="O16" s="1">
        <f t="shared" si="0"/>
        <v>10</v>
      </c>
      <c r="P16" s="1">
        <v>1</v>
      </c>
      <c r="Q16" s="1">
        <f t="shared" si="1"/>
        <v>10</v>
      </c>
      <c r="R16" s="22" t="str">
        <f t="shared" si="2"/>
        <v>Moderado</v>
      </c>
      <c r="S16" s="10"/>
      <c r="T16" s="1"/>
      <c r="U16" s="1"/>
      <c r="V16" s="1"/>
      <c r="W16" s="9"/>
      <c r="X16" s="25" t="s">
        <v>28</v>
      </c>
      <c r="Y16" s="7" t="s">
        <v>28</v>
      </c>
      <c r="Z16" s="7" t="s">
        <v>28</v>
      </c>
      <c r="AA16" s="1" t="s">
        <v>40</v>
      </c>
      <c r="AB16" s="11" t="s">
        <v>28</v>
      </c>
      <c r="AC16" s="11"/>
    </row>
    <row r="17" spans="1:29" s="5" customFormat="1" ht="140.25" x14ac:dyDescent="0.2">
      <c r="A17" s="18"/>
      <c r="B17" s="83"/>
      <c r="C17" s="86"/>
      <c r="D17" s="85"/>
      <c r="E17" s="83"/>
      <c r="F17" s="17">
        <v>10</v>
      </c>
      <c r="G17" s="19" t="str">
        <f>IF(ISERROR(VLOOKUP($F17,#REF!,2,FALSE)),"",VLOOKUP($F17,#REF!,2,FALSE))</f>
        <v/>
      </c>
      <c r="H17" s="1" t="str">
        <f>IF(ISERROR(VLOOKUP($F17,#REF!,3,FALSE)),"",VLOOKUP($F17,#REF!,3,FALSE))</f>
        <v/>
      </c>
      <c r="I17" s="2" t="str">
        <f>IF(ISERROR(VLOOKUP($F17,#REF!,4,FALSE)),"",VLOOKUP($F17,#REF!,4,FALSE))</f>
        <v/>
      </c>
      <c r="J17" s="20"/>
      <c r="K17" s="18">
        <v>1</v>
      </c>
      <c r="L17" s="1">
        <v>3</v>
      </c>
      <c r="M17" s="1">
        <v>3</v>
      </c>
      <c r="N17" s="1">
        <v>3</v>
      </c>
      <c r="O17" s="1">
        <f t="shared" si="0"/>
        <v>10</v>
      </c>
      <c r="P17" s="1">
        <v>3</v>
      </c>
      <c r="Q17" s="1">
        <f t="shared" si="1"/>
        <v>30</v>
      </c>
      <c r="R17" s="22" t="str">
        <f t="shared" si="2"/>
        <v>Intolerable</v>
      </c>
      <c r="S17" s="10"/>
      <c r="T17" s="1"/>
      <c r="U17" s="1"/>
      <c r="V17" s="1"/>
      <c r="W17" s="9"/>
      <c r="X17" s="25" t="s">
        <v>28</v>
      </c>
      <c r="Y17" s="7" t="s">
        <v>28</v>
      </c>
      <c r="Z17" s="1" t="s">
        <v>42</v>
      </c>
      <c r="AA17" s="1" t="s">
        <v>43</v>
      </c>
      <c r="AB17" s="17" t="s">
        <v>41</v>
      </c>
      <c r="AC17" s="17"/>
    </row>
  </sheetData>
  <mergeCells count="24">
    <mergeCell ref="AC7:AC8"/>
    <mergeCell ref="F7:F8"/>
    <mergeCell ref="D7:D8"/>
    <mergeCell ref="B7:C8"/>
    <mergeCell ref="R7:R8"/>
    <mergeCell ref="E7:E8"/>
    <mergeCell ref="G7:G8"/>
    <mergeCell ref="H7:I7"/>
    <mergeCell ref="K7:N7"/>
    <mergeCell ref="O7:O8"/>
    <mergeCell ref="P7:P8"/>
    <mergeCell ref="A1:A3"/>
    <mergeCell ref="B1:AA3"/>
    <mergeCell ref="B9:B17"/>
    <mergeCell ref="E16:E17"/>
    <mergeCell ref="E9:E15"/>
    <mergeCell ref="D9:D17"/>
    <mergeCell ref="J7:J8"/>
    <mergeCell ref="X7:AB7"/>
    <mergeCell ref="D4:J4"/>
    <mergeCell ref="D5:J5"/>
    <mergeCell ref="X4:AA4"/>
    <mergeCell ref="X5:AA5"/>
    <mergeCell ref="A7:A8"/>
  </mergeCells>
  <phoneticPr fontId="3" type="noConversion"/>
  <conditionalFormatting sqref="G9:I17">
    <cfRule type="cellIs" dxfId="6" priority="18" stopIfTrue="1" operator="equal">
      <formula>#N/A</formula>
    </cfRule>
  </conditionalFormatting>
  <conditionalFormatting sqref="R9:R17">
    <cfRule type="containsText" dxfId="5" priority="1" stopIfTrue="1" operator="containsText" text="INTOLERABLE">
      <formula>NOT(ISERROR(SEARCH("INTOLERABLE",R9)))</formula>
    </cfRule>
    <cfRule type="containsText" dxfId="4" priority="2" stopIfTrue="1" operator="containsText" text="TRIVIAL">
      <formula>NOT(ISERROR(SEARCH("TRIVIAL",R9)))</formula>
    </cfRule>
    <cfRule type="containsText" dxfId="3" priority="3" stopIfTrue="1" operator="containsText" text="TOLERABLE">
      <formula>NOT(ISERROR(SEARCH("TOLERABLE",R9)))</formula>
    </cfRule>
    <cfRule type="containsText" dxfId="2" priority="4" stopIfTrue="1" operator="containsText" text="MODERADO">
      <formula>NOT(ISERROR(SEARCH("MODERADO",R9)))</formula>
    </cfRule>
    <cfRule type="containsText" dxfId="1" priority="5" stopIfTrue="1" operator="containsText" text="IMPORTANTE">
      <formula>NOT(ISERROR(SEARCH("IMPORTANTE",R9)))</formula>
    </cfRule>
    <cfRule type="containsText" priority="6" stopIfTrue="1" operator="containsText" text="IMPORTANTE">
      <formula>NOT(ISERROR(SEARCH("IMPORTANTE",R9)))</formula>
    </cfRule>
    <cfRule type="containsText" dxfId="0" priority="7" stopIfTrue="1" operator="containsText" text="INTOLERABLE">
      <formula>NOT(ISERROR(SEARCH("INTOLERABLE",R9)))</formula>
    </cfRule>
  </conditionalFormatting>
  <dataValidations count="1">
    <dataValidation allowBlank="1" showInputMessage="1" showErrorMessage="1" error="NO BORRE LAS CELDAS" sqref="G9:I17" xr:uid="{00000000-0002-0000-0000-000000000000}"/>
  </dataValidations>
  <printOptions horizontalCentered="1"/>
  <pageMargins left="0" right="0" top="0.35433070866141736" bottom="0.23622047244094491" header="0.23622047244094491" footer="0.15748031496062992"/>
  <pageSetup paperSize="8" scale="6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D7FC6-C44A-4820-B5E6-ADFCAF5458EF}">
  <dimension ref="E2:N36"/>
  <sheetViews>
    <sheetView showGridLines="0" topLeftCell="A6" zoomScale="85" zoomScaleNormal="85" workbookViewId="0">
      <selection activeCell="L13" sqref="L13"/>
    </sheetView>
  </sheetViews>
  <sheetFormatPr baseColWidth="10" defaultRowHeight="12.75" x14ac:dyDescent="0.2"/>
  <cols>
    <col min="5" max="5" width="13.28515625" customWidth="1"/>
    <col min="11" max="11" width="5.42578125" customWidth="1"/>
    <col min="13" max="13" width="18.7109375" bestFit="1" customWidth="1"/>
  </cols>
  <sheetData>
    <row r="2" spans="5:14" x14ac:dyDescent="0.2">
      <c r="L2" s="72" t="s">
        <v>64</v>
      </c>
      <c r="M2" s="72"/>
      <c r="N2" s="72"/>
    </row>
    <row r="3" spans="5:14" ht="15.75" x14ac:dyDescent="0.25">
      <c r="L3" s="73" t="s">
        <v>65</v>
      </c>
      <c r="M3" s="73"/>
      <c r="N3" s="73"/>
    </row>
    <row r="4" spans="5:14" ht="15.75" x14ac:dyDescent="0.25">
      <c r="L4" s="74" t="s">
        <v>66</v>
      </c>
      <c r="M4" s="74"/>
      <c r="N4" s="74"/>
    </row>
    <row r="5" spans="5:14" ht="15.75" x14ac:dyDescent="0.25">
      <c r="L5" s="75" t="s">
        <v>67</v>
      </c>
      <c r="M5" s="75"/>
      <c r="N5" s="75"/>
    </row>
    <row r="6" spans="5:14" ht="15.75" x14ac:dyDescent="0.25">
      <c r="L6" s="76" t="s">
        <v>68</v>
      </c>
      <c r="M6" s="76"/>
      <c r="N6" s="76"/>
    </row>
    <row r="7" spans="5:14" x14ac:dyDescent="0.2">
      <c r="E7" s="40"/>
      <c r="F7" s="40"/>
      <c r="G7" s="40"/>
      <c r="H7" s="40"/>
      <c r="I7" s="40"/>
      <c r="J7" s="40"/>
      <c r="K7" s="40"/>
    </row>
    <row r="11" spans="5:14" ht="15.75" x14ac:dyDescent="0.2">
      <c r="M11" s="41" t="s">
        <v>69</v>
      </c>
    </row>
    <row r="12" spans="5:14" ht="15" x14ac:dyDescent="0.2">
      <c r="M12" s="42" t="s">
        <v>70</v>
      </c>
    </row>
    <row r="13" spans="5:14" ht="15" x14ac:dyDescent="0.2">
      <c r="M13" s="43" t="s">
        <v>71</v>
      </c>
    </row>
    <row r="14" spans="5:14" ht="14.45" customHeight="1" x14ac:dyDescent="0.2">
      <c r="M14" s="43" t="s">
        <v>72</v>
      </c>
    </row>
    <row r="15" spans="5:14" ht="14.45" customHeight="1" x14ac:dyDescent="0.2">
      <c r="M15" s="43" t="s">
        <v>73</v>
      </c>
    </row>
    <row r="16" spans="5:14" ht="14.45" customHeight="1" x14ac:dyDescent="0.2">
      <c r="M16" s="43" t="s">
        <v>74</v>
      </c>
    </row>
    <row r="17" spans="12:14" ht="14.45" customHeight="1" x14ac:dyDescent="0.2">
      <c r="M17" s="43" t="s">
        <v>75</v>
      </c>
    </row>
    <row r="18" spans="12:14" ht="15" x14ac:dyDescent="0.2">
      <c r="M18" s="43" t="s">
        <v>76</v>
      </c>
    </row>
    <row r="19" spans="12:14" ht="14.45" customHeight="1" x14ac:dyDescent="0.2">
      <c r="L19" s="77" t="s">
        <v>77</v>
      </c>
      <c r="M19" s="77"/>
      <c r="N19" s="77"/>
    </row>
    <row r="20" spans="12:14" ht="14.45" customHeight="1" x14ac:dyDescent="0.2">
      <c r="L20" s="77"/>
      <c r="M20" s="77"/>
      <c r="N20" s="77"/>
    </row>
    <row r="21" spans="12:14" ht="14.45" customHeight="1" x14ac:dyDescent="0.2">
      <c r="L21" s="77"/>
      <c r="M21" s="77"/>
      <c r="N21" s="77"/>
    </row>
    <row r="22" spans="12:14" ht="14.45" customHeight="1" x14ac:dyDescent="0.2">
      <c r="L22" s="77"/>
      <c r="M22" s="77"/>
      <c r="N22" s="77"/>
    </row>
    <row r="23" spans="12:14" ht="14.45" customHeight="1" x14ac:dyDescent="0.2">
      <c r="L23" s="77"/>
      <c r="M23" s="77"/>
      <c r="N23" s="77"/>
    </row>
    <row r="24" spans="12:14" ht="14.45" customHeight="1" x14ac:dyDescent="0.2">
      <c r="L24" s="77"/>
      <c r="M24" s="77"/>
      <c r="N24" s="77"/>
    </row>
    <row r="25" spans="12:14" ht="14.45" customHeight="1" x14ac:dyDescent="0.2">
      <c r="L25" s="77"/>
      <c r="M25" s="77"/>
      <c r="N25" s="77"/>
    </row>
    <row r="26" spans="12:14" ht="14.45" customHeight="1" x14ac:dyDescent="0.2">
      <c r="L26" s="77"/>
      <c r="M26" s="77"/>
      <c r="N26" s="77"/>
    </row>
    <row r="27" spans="12:14" ht="14.45" customHeight="1" x14ac:dyDescent="0.2">
      <c r="L27" s="77"/>
      <c r="M27" s="77"/>
      <c r="N27" s="77"/>
    </row>
    <row r="28" spans="12:14" ht="14.45" customHeight="1" x14ac:dyDescent="0.2">
      <c r="L28" s="77"/>
      <c r="M28" s="77"/>
      <c r="N28" s="77"/>
    </row>
    <row r="29" spans="12:14" ht="15" customHeight="1" x14ac:dyDescent="0.2">
      <c r="L29" s="77"/>
      <c r="M29" s="77"/>
      <c r="N29" s="77"/>
    </row>
    <row r="30" spans="12:14" ht="14.45" customHeight="1" x14ac:dyDescent="0.2">
      <c r="L30" s="77"/>
      <c r="M30" s="77"/>
      <c r="N30" s="77"/>
    </row>
    <row r="31" spans="12:14" ht="14.45" customHeight="1" x14ac:dyDescent="0.2">
      <c r="L31" s="77"/>
      <c r="M31" s="77"/>
      <c r="N31" s="77"/>
    </row>
    <row r="32" spans="12:14" ht="14.45" customHeight="1" x14ac:dyDescent="0.2">
      <c r="L32" s="77"/>
      <c r="M32" s="77"/>
      <c r="N32" s="77"/>
    </row>
    <row r="33" spans="12:14" ht="14.45" customHeight="1" x14ac:dyDescent="0.2">
      <c r="L33" s="77"/>
      <c r="M33" s="77"/>
      <c r="N33" s="77"/>
    </row>
    <row r="34" spans="12:14" ht="14.45" customHeight="1" x14ac:dyDescent="0.2">
      <c r="L34" s="77"/>
      <c r="M34" s="77"/>
      <c r="N34" s="77"/>
    </row>
    <row r="35" spans="12:14" ht="14.45" customHeight="1" x14ac:dyDescent="0.2">
      <c r="L35" s="77"/>
      <c r="M35" s="77"/>
      <c r="N35" s="77"/>
    </row>
    <row r="36" spans="12:14" ht="15" customHeight="1" x14ac:dyDescent="0.2">
      <c r="L36" s="77"/>
      <c r="M36" s="77"/>
      <c r="N36" s="77"/>
    </row>
  </sheetData>
  <sheetProtection algorithmName="SHA-512" hashValue="FZBhK1MEvNb6P0qeQ/Jj6UoSz2pqw+yzEhQ7DQRHFEhPYx0uf7/UtCZMAeG8xeqSrDrgmfO+oUeSj32rZ6LbxQ==" saltValue="CYOtxpcvHUfE6mjZ/lpw6A==" spinCount="100000" sheet="1" objects="1" scenarios="1"/>
  <mergeCells count="6">
    <mergeCell ref="L19:N36"/>
    <mergeCell ref="L2:N2"/>
    <mergeCell ref="L3:N3"/>
    <mergeCell ref="L4:N4"/>
    <mergeCell ref="L5:N5"/>
    <mergeCell ref="L6:N6"/>
  </mergeCells>
  <hyperlinks>
    <hyperlink ref="M12" r:id="rId1" xr:uid="{26F08C44-DEEE-4401-A1E4-23056DE98A49}"/>
    <hyperlink ref="M13" r:id="rId2" xr:uid="{804CC7F5-F237-4610-BED1-8137C08BBFA7}"/>
    <hyperlink ref="M14" r:id="rId3" xr:uid="{47B04D08-B9D2-48D3-A139-51168F2F3393}"/>
    <hyperlink ref="M15" r:id="rId4" xr:uid="{FC80DB98-3D37-4FEA-9D9E-54E16973E6BD}"/>
    <hyperlink ref="M16" r:id="rId5" xr:uid="{E1892470-31AC-4D6E-893E-14DB74F2CA08}"/>
    <hyperlink ref="M17" r:id="rId6" xr:uid="{A6A5AECE-9802-4A5C-90A3-147526E496ED}"/>
    <hyperlink ref="M18" r:id="rId7" xr:uid="{39574D6A-9A6D-4A8A-A0C0-3FF5F1F4E735}"/>
    <hyperlink ref="L3:M3" r:id="rId8" display="PACK LEY 29783" xr:uid="{64D5114B-4ED5-4EE7-84CA-2F845871C42B}"/>
    <hyperlink ref="L4:M4" r:id="rId9" display="PACK ISO 14001" xr:uid="{5ED1D562-C478-4624-8770-206F2846DFF0}"/>
    <hyperlink ref="L5:M5" r:id="rId10" display="PACK ISO 9001" xr:uid="{1AE2C2AA-C0B5-4748-9B70-2DFC7D30C569}"/>
    <hyperlink ref="L6:M6" r:id="rId11" display="PACK ISO 45001" xr:uid="{4BB54276-CB69-41A7-9555-46533E5A6018}"/>
  </hyperlinks>
  <pageMargins left="0.7" right="0.7" top="0.75" bottom="0.75" header="0.3" footer="0.3"/>
  <pageSetup paperSize="9" orientation="portrait" r:id="rId12"/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AD470-6E48-44E2-B42D-31196B03F867}">
  <dimension ref="D2:AI100"/>
  <sheetViews>
    <sheetView showGridLines="0" topLeftCell="I13" zoomScale="40" zoomScaleNormal="40" workbookViewId="0">
      <selection activeCell="R99" sqref="R99:V100"/>
    </sheetView>
  </sheetViews>
  <sheetFormatPr baseColWidth="10" defaultRowHeight="12.75" x14ac:dyDescent="0.2"/>
  <cols>
    <col min="27" max="27" width="14" bestFit="1" customWidth="1"/>
  </cols>
  <sheetData>
    <row r="2" spans="6:34" x14ac:dyDescent="0.2">
      <c r="F2" s="79" t="s">
        <v>57</v>
      </c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6:34" x14ac:dyDescent="0.2"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</row>
    <row r="4" spans="6:34" x14ac:dyDescent="0.2"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</row>
    <row r="5" spans="6:34" x14ac:dyDescent="0.2"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</row>
    <row r="6" spans="6:34" x14ac:dyDescent="0.2"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</row>
    <row r="7" spans="6:34" x14ac:dyDescent="0.2"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</row>
    <row r="10" spans="6:34" x14ac:dyDescent="0.2">
      <c r="G10" s="80" t="s">
        <v>58</v>
      </c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6:34" x14ac:dyDescent="0.2"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</row>
    <row r="12" spans="6:34" x14ac:dyDescent="0.2"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</row>
    <row r="51" spans="4:35" x14ac:dyDescent="0.2">
      <c r="D51" s="81" t="s">
        <v>59</v>
      </c>
      <c r="E51" s="81"/>
      <c r="F51" s="81"/>
      <c r="G51" s="81"/>
      <c r="H51" s="81"/>
      <c r="I51" s="81"/>
      <c r="J51" s="81"/>
      <c r="K51" s="81"/>
      <c r="L51" s="81"/>
      <c r="M51" s="81"/>
      <c r="O51" s="81" t="s">
        <v>60</v>
      </c>
      <c r="P51" s="81"/>
      <c r="Q51" s="81"/>
      <c r="R51" s="81"/>
      <c r="S51" s="81"/>
      <c r="T51" s="81"/>
      <c r="U51" s="81"/>
      <c r="V51" s="81"/>
      <c r="W51" s="81"/>
      <c r="X51" s="81"/>
      <c r="Z51" s="77" t="s">
        <v>61</v>
      </c>
      <c r="AA51" s="77"/>
      <c r="AB51" s="77"/>
      <c r="AC51" s="77"/>
      <c r="AD51" s="77"/>
      <c r="AE51" s="77"/>
      <c r="AF51" s="77"/>
      <c r="AG51" s="77"/>
      <c r="AH51" s="77"/>
      <c r="AI51" s="77"/>
    </row>
    <row r="52" spans="4:35" x14ac:dyDescent="0.2">
      <c r="D52" s="81"/>
      <c r="E52" s="81"/>
      <c r="F52" s="81"/>
      <c r="G52" s="81"/>
      <c r="H52" s="81"/>
      <c r="I52" s="81"/>
      <c r="J52" s="81"/>
      <c r="K52" s="81"/>
      <c r="L52" s="81"/>
      <c r="M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Z52" s="77"/>
      <c r="AA52" s="77"/>
      <c r="AB52" s="77"/>
      <c r="AC52" s="77"/>
      <c r="AD52" s="77"/>
      <c r="AE52" s="77"/>
      <c r="AF52" s="77"/>
      <c r="AG52" s="77"/>
      <c r="AH52" s="77"/>
      <c r="AI52" s="77"/>
    </row>
    <row r="53" spans="4:35" x14ac:dyDescent="0.2">
      <c r="D53" s="81"/>
      <c r="E53" s="81"/>
      <c r="F53" s="81"/>
      <c r="G53" s="81"/>
      <c r="H53" s="81"/>
      <c r="I53" s="81"/>
      <c r="J53" s="81"/>
      <c r="K53" s="81"/>
      <c r="L53" s="81"/>
      <c r="M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Z53" s="77"/>
      <c r="AA53" s="77"/>
      <c r="AB53" s="77"/>
      <c r="AC53" s="77"/>
      <c r="AD53" s="77"/>
      <c r="AE53" s="77"/>
      <c r="AF53" s="77"/>
      <c r="AG53" s="77"/>
      <c r="AH53" s="77"/>
      <c r="AI53" s="77"/>
    </row>
    <row r="54" spans="4:35" x14ac:dyDescent="0.2">
      <c r="D54" s="81"/>
      <c r="E54" s="81"/>
      <c r="F54" s="81"/>
      <c r="G54" s="81"/>
      <c r="H54" s="81"/>
      <c r="I54" s="81"/>
      <c r="J54" s="81"/>
      <c r="K54" s="81"/>
      <c r="L54" s="81"/>
      <c r="M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Z54" s="77"/>
      <c r="AA54" s="77"/>
      <c r="AB54" s="77"/>
      <c r="AC54" s="77"/>
      <c r="AD54" s="77"/>
      <c r="AE54" s="77"/>
      <c r="AF54" s="77"/>
      <c r="AG54" s="77"/>
      <c r="AH54" s="77"/>
      <c r="AI54" s="77"/>
    </row>
    <row r="55" spans="4:35" x14ac:dyDescent="0.2">
      <c r="D55" s="81"/>
      <c r="E55" s="81"/>
      <c r="F55" s="81"/>
      <c r="G55" s="81"/>
      <c r="H55" s="81"/>
      <c r="I55" s="81"/>
      <c r="J55" s="81"/>
      <c r="K55" s="81"/>
      <c r="L55" s="81"/>
      <c r="M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Z55" s="77"/>
      <c r="AA55" s="77"/>
      <c r="AB55" s="77"/>
      <c r="AC55" s="77"/>
      <c r="AD55" s="77"/>
      <c r="AE55" s="77"/>
      <c r="AF55" s="77"/>
      <c r="AG55" s="77"/>
      <c r="AH55" s="77"/>
      <c r="AI55" s="77"/>
    </row>
    <row r="56" spans="4:35" x14ac:dyDescent="0.2">
      <c r="D56" s="81"/>
      <c r="E56" s="81"/>
      <c r="F56" s="81"/>
      <c r="G56" s="81"/>
      <c r="H56" s="81"/>
      <c r="I56" s="81"/>
      <c r="J56" s="81"/>
      <c r="K56" s="81"/>
      <c r="L56" s="81"/>
      <c r="M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Z56" s="77"/>
      <c r="AA56" s="77"/>
      <c r="AB56" s="77"/>
      <c r="AC56" s="77"/>
      <c r="AD56" s="77"/>
      <c r="AE56" s="77"/>
      <c r="AF56" s="77"/>
      <c r="AG56" s="77"/>
      <c r="AH56" s="77"/>
      <c r="AI56" s="77"/>
    </row>
    <row r="57" spans="4:35" x14ac:dyDescent="0.2">
      <c r="D57" s="81"/>
      <c r="E57" s="81"/>
      <c r="F57" s="81"/>
      <c r="G57" s="81"/>
      <c r="H57" s="81"/>
      <c r="I57" s="81"/>
      <c r="J57" s="81"/>
      <c r="K57" s="81"/>
      <c r="L57" s="81"/>
      <c r="M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Z57" s="77"/>
      <c r="AA57" s="77"/>
      <c r="AB57" s="77"/>
      <c r="AC57" s="77"/>
      <c r="AD57" s="77"/>
      <c r="AE57" s="77"/>
      <c r="AF57" s="77"/>
      <c r="AG57" s="77"/>
      <c r="AH57" s="77"/>
      <c r="AI57" s="77"/>
    </row>
    <row r="58" spans="4:35" x14ac:dyDescent="0.2">
      <c r="D58" s="81"/>
      <c r="E58" s="81"/>
      <c r="F58" s="81"/>
      <c r="G58" s="81"/>
      <c r="H58" s="81"/>
      <c r="I58" s="81"/>
      <c r="J58" s="81"/>
      <c r="K58" s="81"/>
      <c r="L58" s="81"/>
      <c r="M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Z58" s="77"/>
      <c r="AA58" s="77"/>
      <c r="AB58" s="77"/>
      <c r="AC58" s="77"/>
      <c r="AD58" s="77"/>
      <c r="AE58" s="77"/>
      <c r="AF58" s="77"/>
      <c r="AG58" s="77"/>
      <c r="AH58" s="77"/>
      <c r="AI58" s="77"/>
    </row>
    <row r="59" spans="4:35" x14ac:dyDescent="0.2">
      <c r="D59" s="81"/>
      <c r="E59" s="81"/>
      <c r="F59" s="81"/>
      <c r="G59" s="81"/>
      <c r="H59" s="81"/>
      <c r="I59" s="81"/>
      <c r="J59" s="81"/>
      <c r="K59" s="81"/>
      <c r="L59" s="81"/>
      <c r="M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Z59" s="77"/>
      <c r="AA59" s="77"/>
      <c r="AB59" s="77"/>
      <c r="AC59" s="77"/>
      <c r="AD59" s="77"/>
      <c r="AE59" s="77"/>
      <c r="AF59" s="77"/>
      <c r="AG59" s="77"/>
      <c r="AH59" s="77"/>
      <c r="AI59" s="77"/>
    </row>
    <row r="60" spans="4:35" x14ac:dyDescent="0.2">
      <c r="D60" s="81"/>
      <c r="E60" s="81"/>
      <c r="F60" s="81"/>
      <c r="G60" s="81"/>
      <c r="H60" s="81"/>
      <c r="I60" s="81"/>
      <c r="J60" s="81"/>
      <c r="K60" s="81"/>
      <c r="L60" s="81"/>
      <c r="M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Z60" s="77"/>
      <c r="AA60" s="77"/>
      <c r="AB60" s="77"/>
      <c r="AC60" s="77"/>
      <c r="AD60" s="77"/>
      <c r="AE60" s="77"/>
      <c r="AF60" s="77"/>
      <c r="AG60" s="77"/>
      <c r="AH60" s="77"/>
      <c r="AI60" s="77"/>
    </row>
    <row r="61" spans="4:35" x14ac:dyDescent="0.2">
      <c r="D61" s="81"/>
      <c r="E61" s="81"/>
      <c r="F61" s="81"/>
      <c r="G61" s="81"/>
      <c r="H61" s="81"/>
      <c r="I61" s="81"/>
      <c r="J61" s="81"/>
      <c r="K61" s="81"/>
      <c r="L61" s="81"/>
      <c r="M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Z61" s="77"/>
      <c r="AA61" s="77"/>
      <c r="AB61" s="77"/>
      <c r="AC61" s="77"/>
      <c r="AD61" s="77"/>
      <c r="AE61" s="77"/>
      <c r="AF61" s="77"/>
      <c r="AG61" s="77"/>
      <c r="AH61" s="77"/>
      <c r="AI61" s="77"/>
    </row>
    <row r="62" spans="4:35" x14ac:dyDescent="0.2">
      <c r="D62" s="81"/>
      <c r="E62" s="81"/>
      <c r="F62" s="81"/>
      <c r="G62" s="81"/>
      <c r="H62" s="81"/>
      <c r="I62" s="81"/>
      <c r="J62" s="81"/>
      <c r="K62" s="81"/>
      <c r="L62" s="81"/>
      <c r="M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Z62" s="77"/>
      <c r="AA62" s="77"/>
      <c r="AB62" s="77"/>
      <c r="AC62" s="77"/>
      <c r="AD62" s="77"/>
      <c r="AE62" s="77"/>
      <c r="AF62" s="77"/>
      <c r="AG62" s="77"/>
      <c r="AH62" s="77"/>
      <c r="AI62" s="77"/>
    </row>
    <row r="63" spans="4:35" x14ac:dyDescent="0.2">
      <c r="D63" s="81"/>
      <c r="E63" s="81"/>
      <c r="F63" s="81"/>
      <c r="G63" s="81"/>
      <c r="H63" s="81"/>
      <c r="I63" s="81"/>
      <c r="J63" s="81"/>
      <c r="K63" s="81"/>
      <c r="L63" s="81"/>
      <c r="M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Z63" s="77"/>
      <c r="AA63" s="77"/>
      <c r="AB63" s="77"/>
      <c r="AC63" s="77"/>
      <c r="AD63" s="77"/>
      <c r="AE63" s="77"/>
      <c r="AF63" s="77"/>
      <c r="AG63" s="77"/>
      <c r="AH63" s="77"/>
      <c r="AI63" s="77"/>
    </row>
    <row r="64" spans="4:35" x14ac:dyDescent="0.2">
      <c r="D64" s="81"/>
      <c r="E64" s="81"/>
      <c r="F64" s="81"/>
      <c r="G64" s="81"/>
      <c r="H64" s="81"/>
      <c r="I64" s="81"/>
      <c r="J64" s="81"/>
      <c r="K64" s="81"/>
      <c r="L64" s="81"/>
      <c r="M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Z64" s="77"/>
      <c r="AA64" s="77"/>
      <c r="AB64" s="77"/>
      <c r="AC64" s="77"/>
      <c r="AD64" s="77"/>
      <c r="AE64" s="77"/>
      <c r="AF64" s="77"/>
      <c r="AG64" s="77"/>
      <c r="AH64" s="77"/>
      <c r="AI64" s="77"/>
    </row>
    <row r="90" spans="15:30" x14ac:dyDescent="0.2">
      <c r="O90" s="77" t="s">
        <v>62</v>
      </c>
      <c r="P90" s="77"/>
      <c r="Q90" s="77"/>
      <c r="R90" s="77"/>
      <c r="S90" s="77"/>
      <c r="T90" s="77"/>
      <c r="U90" s="77"/>
      <c r="V90" s="77"/>
      <c r="W90" s="77"/>
      <c r="X90" s="77"/>
    </row>
    <row r="91" spans="15:30" x14ac:dyDescent="0.2">
      <c r="O91" s="77"/>
      <c r="P91" s="77"/>
      <c r="Q91" s="77"/>
      <c r="R91" s="77"/>
      <c r="S91" s="77"/>
      <c r="T91" s="77"/>
      <c r="U91" s="77"/>
      <c r="V91" s="77"/>
      <c r="W91" s="77"/>
      <c r="X91" s="77"/>
    </row>
    <row r="92" spans="15:30" ht="15" x14ac:dyDescent="0.25">
      <c r="O92" s="77"/>
      <c r="P92" s="77"/>
      <c r="Q92" s="77"/>
      <c r="R92" s="77"/>
      <c r="S92" s="77"/>
      <c r="T92" s="77"/>
      <c r="U92" s="77"/>
      <c r="V92" s="77"/>
      <c r="W92" s="77"/>
      <c r="X92" s="77"/>
      <c r="Z92" s="82"/>
      <c r="AA92" s="82"/>
      <c r="AB92" s="82"/>
      <c r="AC92" s="82"/>
      <c r="AD92" s="82"/>
    </row>
    <row r="93" spans="15:30" x14ac:dyDescent="0.2">
      <c r="O93" s="77"/>
      <c r="P93" s="77"/>
      <c r="Q93" s="77"/>
      <c r="R93" s="77"/>
      <c r="S93" s="77"/>
      <c r="T93" s="77"/>
      <c r="U93" s="77"/>
      <c r="V93" s="77"/>
      <c r="W93" s="77"/>
      <c r="X93" s="77"/>
    </row>
    <row r="94" spans="15:30" x14ac:dyDescent="0.2">
      <c r="O94" s="77"/>
      <c r="P94" s="77"/>
      <c r="Q94" s="77"/>
      <c r="R94" s="77"/>
      <c r="S94" s="77"/>
      <c r="T94" s="77"/>
      <c r="U94" s="77"/>
      <c r="V94" s="77"/>
      <c r="W94" s="77"/>
      <c r="X94" s="77"/>
    </row>
    <row r="95" spans="15:30" x14ac:dyDescent="0.2">
      <c r="O95" s="77"/>
      <c r="P95" s="77"/>
      <c r="Q95" s="77"/>
      <c r="R95" s="77"/>
      <c r="S95" s="77"/>
      <c r="T95" s="77"/>
      <c r="U95" s="77"/>
      <c r="V95" s="77"/>
      <c r="W95" s="77"/>
      <c r="X95" s="77"/>
    </row>
    <row r="96" spans="15:30" x14ac:dyDescent="0.2">
      <c r="O96" s="77"/>
      <c r="P96" s="77"/>
      <c r="Q96" s="77"/>
      <c r="R96" s="77"/>
      <c r="S96" s="77"/>
      <c r="T96" s="77"/>
      <c r="U96" s="77"/>
      <c r="V96" s="77"/>
      <c r="W96" s="77"/>
      <c r="X96" s="77"/>
    </row>
    <row r="97" spans="15:24" x14ac:dyDescent="0.2">
      <c r="O97" s="77"/>
      <c r="P97" s="77"/>
      <c r="Q97" s="77"/>
      <c r="R97" s="77"/>
      <c r="S97" s="77"/>
      <c r="T97" s="77"/>
      <c r="U97" s="77"/>
      <c r="V97" s="77"/>
      <c r="W97" s="77"/>
      <c r="X97" s="77"/>
    </row>
    <row r="98" spans="15:24" x14ac:dyDescent="0.2">
      <c r="O98" s="77"/>
      <c r="P98" s="77"/>
      <c r="Q98" s="77"/>
      <c r="R98" s="77"/>
      <c r="S98" s="77"/>
      <c r="T98" s="77"/>
      <c r="U98" s="77"/>
      <c r="V98" s="77"/>
      <c r="W98" s="77"/>
      <c r="X98" s="77"/>
    </row>
    <row r="99" spans="15:24" x14ac:dyDescent="0.2">
      <c r="R99" s="78" t="s">
        <v>63</v>
      </c>
      <c r="S99" s="78"/>
      <c r="T99" s="78"/>
      <c r="U99" s="78"/>
      <c r="V99" s="78"/>
    </row>
    <row r="100" spans="15:24" ht="14.45" customHeight="1" x14ac:dyDescent="0.2">
      <c r="R100" s="78"/>
      <c r="S100" s="78"/>
      <c r="T100" s="78"/>
      <c r="U100" s="78"/>
      <c r="V100" s="78"/>
    </row>
  </sheetData>
  <sheetProtection algorithmName="SHA-512" hashValue="4gsqqEY9bv4x87FeAGyMG25Vtir8rRp6iDjkslKTrVmFNIdplz/dSW7f4L5/9O0CzAHxpY9YcNtrgBual93ksA==" saltValue="Sbi1JY7jqa7jTgWXg2teSw==" spinCount="100000" sheet="1" objects="1" scenarios="1"/>
  <mergeCells count="9">
    <mergeCell ref="R99:V100"/>
    <mergeCell ref="F2:AH7"/>
    <mergeCell ref="G10:AG12"/>
    <mergeCell ref="D51:M64"/>
    <mergeCell ref="O51:X64"/>
    <mergeCell ref="Z51:AI64"/>
    <mergeCell ref="O90:X98"/>
    <mergeCell ref="Z92:AA92"/>
    <mergeCell ref="AB92:AD92"/>
  </mergeCells>
  <hyperlinks>
    <hyperlink ref="R99" r:id="rId1" xr:uid="{119F013A-3761-4062-A1EB-90A1D71470B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MATRIZ IPER</vt:lpstr>
      <vt:lpstr>IMPORTANTE</vt:lpstr>
      <vt:lpstr>DOCUMENTOS GRATUTITOS</vt:lpstr>
      <vt:lpstr>'MATRIZ IPER'!Área_de_impresión</vt:lpstr>
      <vt:lpstr>'MATRIZ IPER'!Títulos_a_imprimir</vt:lpstr>
    </vt:vector>
  </TitlesOfParts>
  <Company>Luz del Sur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Xiomara Palomino Fenco</cp:lastModifiedBy>
  <cp:lastPrinted>2019-07-22T20:45:13Z</cp:lastPrinted>
  <dcterms:created xsi:type="dcterms:W3CDTF">2002-06-27T15:06:27Z</dcterms:created>
  <dcterms:modified xsi:type="dcterms:W3CDTF">2025-10-14T13:15:54Z</dcterms:modified>
</cp:coreProperties>
</file>